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rma.petr\Desktop\"/>
    </mc:Choice>
  </mc:AlternateContent>
  <bookViews>
    <workbookView xWindow="0" yWindow="0" windowWidth="19200" windowHeight="7180" tabRatio="796" activeTab="1"/>
  </bookViews>
  <sheets>
    <sheet name="D3 - Žkm" sheetId="1" r:id="rId1"/>
    <sheet name="H3 - Žcm" sheetId="2" r:id="rId2"/>
    <sheet name="D4 - Žky" sheetId="3" r:id="rId3"/>
    <sheet name="H4 - Žci" sheetId="4" r:id="rId4"/>
    <sheet name="D5 - Dky" sheetId="5" r:id="rId5"/>
    <sheet name="H5 - Dci" sheetId="6" r:id="rId6"/>
    <sheet name="SČ - přehled školy Dívky" sheetId="7" r:id="rId7"/>
    <sheet name="SČ - přehled školy Hoši" sheetId="8" r:id="rId8"/>
    <sheet name="Informace o závodě" sheetId="9" r:id="rId9"/>
  </sheets>
  <definedNames>
    <definedName name="_xlnm.Print_Titles" localSheetId="0">'D3 - Žkm'!$1:$3</definedName>
    <definedName name="_xlnm.Print_Titles" localSheetId="2">'D4 - Žky'!$1:$3</definedName>
    <definedName name="_xlnm.Print_Titles" localSheetId="1">'H3 - Žcm'!$1:$3</definedName>
    <definedName name="_xlnm.Print_Titles" localSheetId="3">'H4 - Žci'!$1:$3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M10" i="3"/>
  <c r="M10" i="2"/>
  <c r="M10" i="1"/>
  <c r="M18" i="2"/>
  <c r="M17" i="2"/>
  <c r="M16" i="2"/>
  <c r="M15" i="2"/>
  <c r="M14" i="2"/>
  <c r="M13" i="2"/>
  <c r="M12" i="2"/>
  <c r="M11" i="2"/>
  <c r="M9" i="2"/>
  <c r="M8" i="2"/>
  <c r="M18" i="1"/>
  <c r="M17" i="1"/>
  <c r="M16" i="1"/>
  <c r="M15" i="1"/>
  <c r="M14" i="1"/>
  <c r="M13" i="1"/>
  <c r="M12" i="1"/>
  <c r="M11" i="1"/>
  <c r="M9" i="1"/>
  <c r="G26" i="2"/>
  <c r="F152" i="8"/>
  <c r="A152" i="8"/>
  <c r="F142" i="8"/>
  <c r="A142" i="8"/>
  <c r="F132" i="8"/>
  <c r="A132" i="8"/>
  <c r="F141" i="7"/>
  <c r="A141" i="7"/>
  <c r="F131" i="7"/>
  <c r="A131" i="7"/>
  <c r="L15" i="6" l="1"/>
  <c r="L14" i="6"/>
  <c r="L13" i="6"/>
  <c r="L12" i="6"/>
  <c r="L11" i="6"/>
  <c r="L10" i="6"/>
  <c r="L9" i="6"/>
  <c r="L8" i="6"/>
  <c r="L15" i="5"/>
  <c r="L14" i="5"/>
  <c r="L13" i="5"/>
  <c r="L12" i="5"/>
  <c r="L11" i="5"/>
  <c r="L10" i="5"/>
  <c r="L9" i="5"/>
  <c r="L8" i="5"/>
  <c r="L18" i="4"/>
  <c r="L17" i="4"/>
  <c r="L16" i="4"/>
  <c r="L15" i="4"/>
  <c r="L14" i="4"/>
  <c r="L13" i="4"/>
  <c r="L12" i="4"/>
  <c r="L11" i="4"/>
  <c r="L10" i="4"/>
  <c r="L9" i="4"/>
  <c r="L8" i="4"/>
  <c r="L18" i="3"/>
  <c r="L17" i="3"/>
  <c r="L16" i="3"/>
  <c r="L15" i="3"/>
  <c r="L14" i="3"/>
  <c r="L13" i="3"/>
  <c r="L12" i="3"/>
  <c r="L11" i="3"/>
  <c r="L10" i="3"/>
  <c r="L9" i="3"/>
  <c r="L8" i="3"/>
  <c r="L18" i="2"/>
  <c r="L17" i="2"/>
  <c r="L16" i="2"/>
  <c r="L15" i="2"/>
  <c r="L14" i="2"/>
  <c r="L13" i="2"/>
  <c r="L12" i="2"/>
  <c r="L11" i="2"/>
  <c r="L10" i="2"/>
  <c r="L9" i="2"/>
  <c r="L8" i="2"/>
  <c r="G51" i="6"/>
  <c r="G50" i="6"/>
  <c r="G49" i="6"/>
  <c r="G48" i="6"/>
  <c r="G47" i="6"/>
  <c r="G46" i="6"/>
  <c r="G45" i="6"/>
  <c r="B45" i="6"/>
  <c r="G44" i="6"/>
  <c r="B44" i="6"/>
  <c r="G43" i="6"/>
  <c r="B43" i="6"/>
  <c r="G42" i="6"/>
  <c r="B42" i="6"/>
  <c r="G41" i="6"/>
  <c r="B41" i="6"/>
  <c r="G40" i="6"/>
  <c r="B40" i="6"/>
  <c r="G39" i="6"/>
  <c r="G38" i="6"/>
  <c r="G37" i="6"/>
  <c r="B37" i="6"/>
  <c r="G36" i="6"/>
  <c r="B36" i="6"/>
  <c r="G35" i="6"/>
  <c r="B35" i="6"/>
  <c r="G34" i="6"/>
  <c r="B34" i="6"/>
  <c r="G33" i="6"/>
  <c r="G32" i="6"/>
  <c r="G31" i="6"/>
  <c r="G30" i="6"/>
  <c r="B30" i="6"/>
  <c r="G29" i="6"/>
  <c r="G28" i="6"/>
  <c r="B28" i="6"/>
  <c r="G27" i="6"/>
  <c r="G26" i="6"/>
  <c r="G25" i="6"/>
  <c r="G24" i="6"/>
  <c r="B24" i="6"/>
  <c r="G23" i="6"/>
  <c r="G22" i="6"/>
  <c r="B22" i="6"/>
  <c r="G21" i="6"/>
  <c r="G20" i="6"/>
  <c r="G19" i="6"/>
  <c r="G18" i="6"/>
  <c r="G17" i="6"/>
  <c r="G16" i="6"/>
  <c r="B16" i="6"/>
  <c r="G15" i="6"/>
  <c r="G14" i="6"/>
  <c r="G13" i="6"/>
  <c r="G12" i="6"/>
  <c r="G11" i="6"/>
  <c r="G10" i="6"/>
  <c r="B10" i="6"/>
  <c r="G9" i="6"/>
  <c r="G8" i="6"/>
  <c r="G7" i="6"/>
  <c r="G6" i="6"/>
  <c r="B6" i="6"/>
  <c r="G5" i="6"/>
  <c r="G4" i="6"/>
  <c r="B4" i="6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4" i="5"/>
  <c r="B45" i="5"/>
  <c r="B44" i="5"/>
  <c r="B43" i="5"/>
  <c r="B42" i="5"/>
  <c r="B41" i="5"/>
  <c r="B40" i="5"/>
  <c r="B36" i="5"/>
  <c r="B35" i="5"/>
  <c r="B34" i="5"/>
  <c r="B29" i="5"/>
  <c r="B28" i="5"/>
  <c r="B23" i="5"/>
  <c r="B22" i="5"/>
  <c r="B16" i="5"/>
  <c r="B10" i="5"/>
  <c r="G69" i="4"/>
  <c r="G68" i="4"/>
  <c r="G67" i="4"/>
  <c r="G66" i="4"/>
  <c r="B66" i="4"/>
  <c r="G65" i="4"/>
  <c r="B65" i="4"/>
  <c r="G64" i="4"/>
  <c r="B64" i="4"/>
  <c r="G63" i="4"/>
  <c r="G62" i="4"/>
  <c r="G61" i="4"/>
  <c r="G60" i="4"/>
  <c r="B60" i="4"/>
  <c r="G59" i="4"/>
  <c r="B59" i="4"/>
  <c r="G58" i="4"/>
  <c r="B58" i="4"/>
  <c r="G57" i="4"/>
  <c r="G56" i="4"/>
  <c r="B56" i="4"/>
  <c r="G55" i="4"/>
  <c r="G54" i="4"/>
  <c r="B54" i="4"/>
  <c r="G53" i="4"/>
  <c r="B53" i="4"/>
  <c r="G52" i="4"/>
  <c r="B52" i="4"/>
  <c r="G51" i="4"/>
  <c r="G50" i="4"/>
  <c r="G49" i="4"/>
  <c r="G48" i="4"/>
  <c r="B48" i="4"/>
  <c r="G47" i="4"/>
  <c r="B47" i="4"/>
  <c r="G46" i="4"/>
  <c r="B46" i="4"/>
  <c r="G45" i="4"/>
  <c r="G44" i="4"/>
  <c r="G43" i="4"/>
  <c r="G42" i="4"/>
  <c r="B42" i="4"/>
  <c r="G41" i="4"/>
  <c r="B41" i="4"/>
  <c r="G40" i="4"/>
  <c r="B40" i="4"/>
  <c r="G39" i="4"/>
  <c r="G38" i="4"/>
  <c r="B38" i="4"/>
  <c r="G37" i="4"/>
  <c r="G36" i="4"/>
  <c r="B36" i="4"/>
  <c r="G35" i="4"/>
  <c r="B35" i="4"/>
  <c r="G34" i="4"/>
  <c r="B34" i="4"/>
  <c r="G33" i="4"/>
  <c r="G32" i="4"/>
  <c r="G31" i="4"/>
  <c r="G30" i="4"/>
  <c r="B30" i="4"/>
  <c r="G29" i="4"/>
  <c r="B29" i="4"/>
  <c r="G28" i="4"/>
  <c r="B28" i="4"/>
  <c r="G27" i="4"/>
  <c r="G26" i="4"/>
  <c r="G25" i="4"/>
  <c r="G24" i="4"/>
  <c r="G23" i="4"/>
  <c r="B23" i="4"/>
  <c r="G22" i="4"/>
  <c r="B22" i="4"/>
  <c r="G21" i="4"/>
  <c r="G20" i="4"/>
  <c r="G19" i="4"/>
  <c r="G18" i="4"/>
  <c r="G17" i="4"/>
  <c r="B17" i="4"/>
  <c r="G16" i="4"/>
  <c r="B16" i="4"/>
  <c r="G15" i="4"/>
  <c r="G14" i="4"/>
  <c r="G13" i="4"/>
  <c r="G12" i="4"/>
  <c r="G11" i="4"/>
  <c r="G10" i="4"/>
  <c r="B10" i="4"/>
  <c r="G9" i="4"/>
  <c r="G8" i="4"/>
  <c r="G7" i="4"/>
  <c r="G6" i="4"/>
  <c r="G5" i="4"/>
  <c r="G4" i="4"/>
  <c r="B4" i="4"/>
  <c r="G69" i="3"/>
  <c r="G68" i="3"/>
  <c r="G67" i="3"/>
  <c r="G66" i="3"/>
  <c r="B66" i="3"/>
  <c r="G65" i="3"/>
  <c r="B65" i="3"/>
  <c r="G64" i="3"/>
  <c r="B64" i="3"/>
  <c r="G63" i="3"/>
  <c r="G62" i="3"/>
  <c r="G61" i="3"/>
  <c r="G60" i="3"/>
  <c r="G59" i="3"/>
  <c r="B59" i="3"/>
  <c r="G58" i="3"/>
  <c r="B58" i="3"/>
  <c r="G57" i="3"/>
  <c r="G56" i="3"/>
  <c r="G55" i="3"/>
  <c r="G54" i="3"/>
  <c r="G53" i="3"/>
  <c r="B53" i="3"/>
  <c r="G52" i="3"/>
  <c r="B52" i="3"/>
  <c r="G51" i="3"/>
  <c r="G50" i="3"/>
  <c r="G49" i="3"/>
  <c r="G48" i="3"/>
  <c r="B48" i="3"/>
  <c r="G47" i="3"/>
  <c r="B47" i="3"/>
  <c r="G46" i="3"/>
  <c r="B46" i="3"/>
  <c r="G45" i="3"/>
  <c r="G44" i="3"/>
  <c r="G43" i="3"/>
  <c r="G42" i="3"/>
  <c r="G41" i="3"/>
  <c r="B41" i="3"/>
  <c r="G40" i="3"/>
  <c r="B40" i="3"/>
  <c r="G39" i="3"/>
  <c r="G38" i="3"/>
  <c r="G37" i="3"/>
  <c r="G36" i="3"/>
  <c r="G35" i="3"/>
  <c r="B35" i="3"/>
  <c r="G34" i="3"/>
  <c r="B34" i="3"/>
  <c r="G33" i="3"/>
  <c r="G32" i="3"/>
  <c r="G31" i="3"/>
  <c r="G30" i="3"/>
  <c r="G29" i="3"/>
  <c r="G28" i="3"/>
  <c r="B28" i="3"/>
  <c r="G27" i="3"/>
  <c r="G26" i="3"/>
  <c r="G25" i="3"/>
  <c r="G24" i="3"/>
  <c r="G23" i="3"/>
  <c r="G22" i="3"/>
  <c r="B22" i="3"/>
  <c r="G21" i="3"/>
  <c r="G20" i="3"/>
  <c r="G19" i="3"/>
  <c r="G18" i="3"/>
  <c r="G17" i="3"/>
  <c r="G16" i="3"/>
  <c r="G15" i="3"/>
  <c r="G14" i="3"/>
  <c r="B14" i="3"/>
  <c r="G13" i="3"/>
  <c r="B13" i="3"/>
  <c r="G12" i="3"/>
  <c r="B12" i="3"/>
  <c r="G11" i="3"/>
  <c r="B11" i="3"/>
  <c r="G10" i="3"/>
  <c r="B10" i="3"/>
  <c r="G9" i="3"/>
  <c r="G8" i="3"/>
  <c r="B8" i="3"/>
  <c r="G7" i="3"/>
  <c r="B7" i="3"/>
  <c r="G6" i="3"/>
  <c r="B6" i="3"/>
  <c r="G5" i="3"/>
  <c r="B5" i="3"/>
  <c r="G4" i="3"/>
  <c r="B4" i="3"/>
  <c r="G69" i="2"/>
  <c r="G68" i="2"/>
  <c r="G67" i="2"/>
  <c r="G66" i="2"/>
  <c r="G65" i="2"/>
  <c r="G64" i="2"/>
  <c r="B64" i="2"/>
  <c r="G63" i="2"/>
  <c r="G62" i="2"/>
  <c r="G61" i="2"/>
  <c r="G60" i="2"/>
  <c r="G59" i="2"/>
  <c r="G58" i="2"/>
  <c r="G57" i="2"/>
  <c r="G56" i="2"/>
  <c r="G55" i="2"/>
  <c r="B55" i="2"/>
  <c r="G54" i="2"/>
  <c r="B54" i="2"/>
  <c r="G53" i="2"/>
  <c r="B53" i="2"/>
  <c r="G52" i="2"/>
  <c r="B52" i="2"/>
  <c r="G51" i="2"/>
  <c r="G50" i="2"/>
  <c r="G49" i="2"/>
  <c r="G48" i="2"/>
  <c r="G47" i="2"/>
  <c r="G46" i="2"/>
  <c r="B46" i="2"/>
  <c r="G45" i="2"/>
  <c r="G44" i="2"/>
  <c r="G43" i="2"/>
  <c r="G42" i="2"/>
  <c r="G41" i="2"/>
  <c r="G40" i="2"/>
  <c r="G39" i="2"/>
  <c r="G38" i="2"/>
  <c r="G37" i="2"/>
  <c r="B37" i="2"/>
  <c r="G36" i="2"/>
  <c r="B36" i="2"/>
  <c r="G35" i="2"/>
  <c r="B35" i="2"/>
  <c r="G34" i="2"/>
  <c r="B34" i="2"/>
  <c r="G33" i="2"/>
  <c r="G32" i="2"/>
  <c r="G31" i="2"/>
  <c r="G30" i="2"/>
  <c r="B30" i="2"/>
  <c r="G29" i="2"/>
  <c r="B29" i="2"/>
  <c r="G28" i="2"/>
  <c r="B28" i="2"/>
  <c r="G27" i="2"/>
  <c r="G25" i="2"/>
  <c r="B25" i="2"/>
  <c r="G24" i="2"/>
  <c r="B24" i="2"/>
  <c r="G23" i="2"/>
  <c r="B23" i="2"/>
  <c r="G22" i="2"/>
  <c r="B22" i="2"/>
  <c r="G21" i="2"/>
  <c r="G20" i="2"/>
  <c r="G19" i="2"/>
  <c r="B19" i="2"/>
  <c r="G18" i="2"/>
  <c r="B18" i="2"/>
  <c r="G17" i="2"/>
  <c r="B17" i="2"/>
  <c r="G16" i="2"/>
  <c r="B16" i="2"/>
  <c r="G15" i="2"/>
  <c r="G14" i="2"/>
  <c r="G13" i="2"/>
  <c r="B13" i="2"/>
  <c r="G12" i="2"/>
  <c r="B12" i="2"/>
  <c r="G11" i="2"/>
  <c r="B11" i="2"/>
  <c r="G10" i="2"/>
  <c r="B10" i="2"/>
  <c r="G9" i="2"/>
  <c r="G8" i="2"/>
  <c r="G7" i="2"/>
  <c r="G6" i="2"/>
  <c r="B6" i="2"/>
  <c r="G5" i="2"/>
  <c r="B5" i="2"/>
  <c r="G4" i="2"/>
  <c r="B4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4" i="1"/>
  <c r="B65" i="1"/>
  <c r="B66" i="1"/>
  <c r="B67" i="1"/>
  <c r="B68" i="1"/>
  <c r="B69" i="1"/>
  <c r="B64" i="1"/>
  <c r="B59" i="1"/>
  <c r="B60" i="1"/>
  <c r="B61" i="1"/>
  <c r="B62" i="1"/>
  <c r="B63" i="1"/>
  <c r="B58" i="1"/>
  <c r="B53" i="1"/>
  <c r="B54" i="1"/>
  <c r="B55" i="1"/>
  <c r="B56" i="1"/>
  <c r="B57" i="1"/>
  <c r="B52" i="1"/>
  <c r="B47" i="1"/>
  <c r="B48" i="1"/>
  <c r="B49" i="1"/>
  <c r="B50" i="1"/>
  <c r="B51" i="1"/>
  <c r="B46" i="1"/>
  <c r="B41" i="1"/>
  <c r="B42" i="1"/>
  <c r="B43" i="1"/>
  <c r="B44" i="1"/>
  <c r="B45" i="1"/>
  <c r="B40" i="1"/>
  <c r="B35" i="1"/>
  <c r="B36" i="1"/>
  <c r="B37" i="1"/>
  <c r="B38" i="1"/>
  <c r="B39" i="1"/>
  <c r="B34" i="1"/>
  <c r="B29" i="1"/>
  <c r="B30" i="1"/>
  <c r="B31" i="1"/>
  <c r="B32" i="1"/>
  <c r="B33" i="1"/>
  <c r="B28" i="1"/>
  <c r="B23" i="1"/>
  <c r="B24" i="1"/>
  <c r="B25" i="1"/>
  <c r="B26" i="1"/>
  <c r="B27" i="1"/>
  <c r="B22" i="1"/>
  <c r="B17" i="1"/>
  <c r="B18" i="1"/>
  <c r="B19" i="1"/>
  <c r="B20" i="1"/>
  <c r="B21" i="1"/>
  <c r="B16" i="1"/>
  <c r="B11" i="1"/>
  <c r="B12" i="1"/>
  <c r="B13" i="1"/>
  <c r="B14" i="1"/>
  <c r="B15" i="1"/>
  <c r="B10" i="1"/>
  <c r="B5" i="1"/>
  <c r="B6" i="1"/>
  <c r="B7" i="1"/>
  <c r="B8" i="1"/>
  <c r="B9" i="1"/>
  <c r="B4" i="1"/>
  <c r="I101" i="7"/>
  <c r="I102" i="7"/>
  <c r="I103" i="7"/>
  <c r="I104" i="7"/>
  <c r="I105" i="7"/>
  <c r="B7" i="2"/>
  <c r="C122" i="8"/>
  <c r="D122" i="8"/>
  <c r="C123" i="8"/>
  <c r="D123" i="8"/>
  <c r="C124" i="8"/>
  <c r="D124" i="8"/>
  <c r="C125" i="8"/>
  <c r="D125" i="8"/>
  <c r="C126" i="8"/>
  <c r="D126" i="8"/>
  <c r="D121" i="8"/>
  <c r="C121" i="8"/>
  <c r="A122" i="8"/>
  <c r="A123" i="8"/>
  <c r="A124" i="8"/>
  <c r="A125" i="8"/>
  <c r="A126" i="8"/>
  <c r="A121" i="8"/>
  <c r="H112" i="8"/>
  <c r="I112" i="8"/>
  <c r="H113" i="8"/>
  <c r="I113" i="8"/>
  <c r="H114" i="8"/>
  <c r="I114" i="8"/>
  <c r="H115" i="8"/>
  <c r="I115" i="8"/>
  <c r="H116" i="8"/>
  <c r="I116" i="8"/>
  <c r="I111" i="8"/>
  <c r="H111" i="8"/>
  <c r="F112" i="8"/>
  <c r="F113" i="8"/>
  <c r="F114" i="8"/>
  <c r="F115" i="8"/>
  <c r="F116" i="8"/>
  <c r="F111" i="8"/>
  <c r="C112" i="8"/>
  <c r="D112" i="8"/>
  <c r="C113" i="8"/>
  <c r="D113" i="8"/>
  <c r="C114" i="8"/>
  <c r="D114" i="8"/>
  <c r="C115" i="8"/>
  <c r="D115" i="8"/>
  <c r="C116" i="8"/>
  <c r="D116" i="8"/>
  <c r="D111" i="8"/>
  <c r="C111" i="8"/>
  <c r="A112" i="8"/>
  <c r="A113" i="8"/>
  <c r="A114" i="8"/>
  <c r="A115" i="8"/>
  <c r="A116" i="8"/>
  <c r="A111" i="8"/>
  <c r="A118" i="8"/>
  <c r="F108" i="8"/>
  <c r="A108" i="8"/>
  <c r="C58" i="8"/>
  <c r="D58" i="8"/>
  <c r="C59" i="8"/>
  <c r="D59" i="8"/>
  <c r="C60" i="8"/>
  <c r="D60" i="8"/>
  <c r="C61" i="8"/>
  <c r="D61" i="8"/>
  <c r="C62" i="8"/>
  <c r="D62" i="8"/>
  <c r="C57" i="8"/>
  <c r="D57" i="8"/>
  <c r="A58" i="8"/>
  <c r="A59" i="8"/>
  <c r="A60" i="8"/>
  <c r="A61" i="8"/>
  <c r="A62" i="8"/>
  <c r="A57" i="8"/>
  <c r="H48" i="8"/>
  <c r="I48" i="8"/>
  <c r="H49" i="8"/>
  <c r="I49" i="8"/>
  <c r="H50" i="8"/>
  <c r="I50" i="8"/>
  <c r="H51" i="8"/>
  <c r="I51" i="8"/>
  <c r="H52" i="8"/>
  <c r="I52" i="8"/>
  <c r="I47" i="8"/>
  <c r="H47" i="8"/>
  <c r="F48" i="8"/>
  <c r="F49" i="8"/>
  <c r="F50" i="8"/>
  <c r="F51" i="8"/>
  <c r="F52" i="8"/>
  <c r="F47" i="8"/>
  <c r="C48" i="8"/>
  <c r="D48" i="8"/>
  <c r="C49" i="8"/>
  <c r="D49" i="8"/>
  <c r="C50" i="8"/>
  <c r="D50" i="8"/>
  <c r="C51" i="8"/>
  <c r="D51" i="8"/>
  <c r="C52" i="8"/>
  <c r="D52" i="8"/>
  <c r="D47" i="8"/>
  <c r="C47" i="8"/>
  <c r="A48" i="8"/>
  <c r="A49" i="8"/>
  <c r="A50" i="8"/>
  <c r="A51" i="8"/>
  <c r="A52" i="8"/>
  <c r="A47" i="8"/>
  <c r="A54" i="8"/>
  <c r="F44" i="8"/>
  <c r="A44" i="8"/>
  <c r="C121" i="7"/>
  <c r="D121" i="7"/>
  <c r="C122" i="7"/>
  <c r="D122" i="7"/>
  <c r="C123" i="7"/>
  <c r="D123" i="7"/>
  <c r="C124" i="7"/>
  <c r="D124" i="7"/>
  <c r="C125" i="7"/>
  <c r="D125" i="7"/>
  <c r="D120" i="7"/>
  <c r="C120" i="7"/>
  <c r="A121" i="7"/>
  <c r="A122" i="7"/>
  <c r="A123" i="7"/>
  <c r="A124" i="7"/>
  <c r="A125" i="7"/>
  <c r="A120" i="7"/>
  <c r="H111" i="7"/>
  <c r="I111" i="7"/>
  <c r="H112" i="7"/>
  <c r="I112" i="7"/>
  <c r="H113" i="7"/>
  <c r="I113" i="7"/>
  <c r="H114" i="7"/>
  <c r="I114" i="7"/>
  <c r="H115" i="7"/>
  <c r="I115" i="7"/>
  <c r="I110" i="7"/>
  <c r="H110" i="7"/>
  <c r="F111" i="7"/>
  <c r="F112" i="7"/>
  <c r="F113" i="7"/>
  <c r="F114" i="7"/>
  <c r="F115" i="7"/>
  <c r="F110" i="7"/>
  <c r="C111" i="7"/>
  <c r="D111" i="7"/>
  <c r="C112" i="7"/>
  <c r="D112" i="7"/>
  <c r="C113" i="7"/>
  <c r="D113" i="7"/>
  <c r="C114" i="7"/>
  <c r="D114" i="7"/>
  <c r="C115" i="7"/>
  <c r="D115" i="7"/>
  <c r="D110" i="7"/>
  <c r="C110" i="7"/>
  <c r="A111" i="7"/>
  <c r="A112" i="7"/>
  <c r="A113" i="7"/>
  <c r="A114" i="7"/>
  <c r="A115" i="7"/>
  <c r="A110" i="7"/>
  <c r="A117" i="7"/>
  <c r="F107" i="7"/>
  <c r="A107" i="7"/>
  <c r="C62" i="7"/>
  <c r="D62" i="7"/>
  <c r="C58" i="7"/>
  <c r="D58" i="7"/>
  <c r="C59" i="7"/>
  <c r="D59" i="7"/>
  <c r="C60" i="7"/>
  <c r="D60" i="7"/>
  <c r="C61" i="7"/>
  <c r="D61" i="7"/>
  <c r="D57" i="7"/>
  <c r="C57" i="7"/>
  <c r="A58" i="7"/>
  <c r="A59" i="7"/>
  <c r="A60" i="7"/>
  <c r="A61" i="7"/>
  <c r="A62" i="7"/>
  <c r="A57" i="7"/>
  <c r="H48" i="7"/>
  <c r="I48" i="7"/>
  <c r="H49" i="7"/>
  <c r="I49" i="7"/>
  <c r="H50" i="7"/>
  <c r="I50" i="7"/>
  <c r="H51" i="7"/>
  <c r="I51" i="7"/>
  <c r="H52" i="7"/>
  <c r="I52" i="7"/>
  <c r="I47" i="7"/>
  <c r="H47" i="7"/>
  <c r="C48" i="7"/>
  <c r="D48" i="7"/>
  <c r="C49" i="7"/>
  <c r="D49" i="7"/>
  <c r="C50" i="7"/>
  <c r="D50" i="7"/>
  <c r="C51" i="7"/>
  <c r="D51" i="7"/>
  <c r="C52" i="7"/>
  <c r="D52" i="7"/>
  <c r="D47" i="7"/>
  <c r="C47" i="7"/>
  <c r="F48" i="7"/>
  <c r="F49" i="7"/>
  <c r="F50" i="7"/>
  <c r="F51" i="7"/>
  <c r="F52" i="7"/>
  <c r="F47" i="7"/>
  <c r="A48" i="7"/>
  <c r="A49" i="7"/>
  <c r="A50" i="7"/>
  <c r="A51" i="7"/>
  <c r="A52" i="7"/>
  <c r="A47" i="7"/>
  <c r="A54" i="7"/>
  <c r="F44" i="7"/>
  <c r="A44" i="7"/>
  <c r="B69" i="4"/>
  <c r="B62" i="4"/>
  <c r="B57" i="2"/>
  <c r="L18" i="1"/>
  <c r="L17" i="1"/>
  <c r="L16" i="1"/>
  <c r="B39" i="6"/>
  <c r="B33" i="6"/>
  <c r="B27" i="6"/>
  <c r="B21" i="6"/>
  <c r="B15" i="6"/>
  <c r="B9" i="6"/>
  <c r="B39" i="5"/>
  <c r="B33" i="5"/>
  <c r="B27" i="5"/>
  <c r="B21" i="5"/>
  <c r="B15" i="5"/>
  <c r="B9" i="5"/>
  <c r="B51" i="4"/>
  <c r="B45" i="4"/>
  <c r="B39" i="4"/>
  <c r="B32" i="4"/>
  <c r="B27" i="4"/>
  <c r="B20" i="4"/>
  <c r="B14" i="4"/>
  <c r="B6" i="4"/>
  <c r="B51" i="3"/>
  <c r="B45" i="3"/>
  <c r="B39" i="3"/>
  <c r="B31" i="3"/>
  <c r="B23" i="3"/>
  <c r="B19" i="3"/>
  <c r="B15" i="3"/>
  <c r="B9" i="3"/>
  <c r="B51" i="2"/>
  <c r="B45" i="2"/>
  <c r="B39" i="2"/>
  <c r="B33" i="2"/>
  <c r="B27" i="2"/>
  <c r="B21" i="2"/>
  <c r="B15" i="2"/>
  <c r="L15" i="1"/>
  <c r="L14" i="1"/>
  <c r="L13" i="1"/>
  <c r="L12" i="1"/>
  <c r="L11" i="1"/>
  <c r="L10" i="1"/>
  <c r="L9" i="1"/>
  <c r="L8" i="1"/>
  <c r="M13" i="6" l="1"/>
  <c r="N13" i="6" s="1"/>
  <c r="M10" i="6"/>
  <c r="M12" i="6"/>
  <c r="N12" i="6" s="1"/>
  <c r="M9" i="6"/>
  <c r="M11" i="6"/>
  <c r="M15" i="6"/>
  <c r="N15" i="6" s="1"/>
  <c r="M8" i="6"/>
  <c r="M14" i="6"/>
  <c r="N14" i="6" s="1"/>
  <c r="M8" i="5"/>
  <c r="M14" i="5"/>
  <c r="N14" i="5" s="1"/>
  <c r="M12" i="5"/>
  <c r="N12" i="5" s="1"/>
  <c r="M10" i="5"/>
  <c r="M15" i="5"/>
  <c r="N15" i="5" s="1"/>
  <c r="M13" i="5"/>
  <c r="N13" i="5" s="1"/>
  <c r="N11" i="5"/>
  <c r="M9" i="5"/>
  <c r="M18" i="4"/>
  <c r="N18" i="4" s="1"/>
  <c r="M14" i="4"/>
  <c r="N14" i="4" s="1"/>
  <c r="M8" i="4"/>
  <c r="M13" i="4"/>
  <c r="N13" i="4" s="1"/>
  <c r="M17" i="4"/>
  <c r="N17" i="4" s="1"/>
  <c r="M12" i="4"/>
  <c r="N9" i="4"/>
  <c r="M16" i="4"/>
  <c r="N16" i="4" s="1"/>
  <c r="M11" i="4"/>
  <c r="M15" i="4"/>
  <c r="N15" i="4" s="1"/>
  <c r="M13" i="3"/>
  <c r="N13" i="3" s="1"/>
  <c r="M16" i="3"/>
  <c r="N16" i="3" s="1"/>
  <c r="M15" i="3"/>
  <c r="N15" i="3" s="1"/>
  <c r="M9" i="3"/>
  <c r="M12" i="3"/>
  <c r="M18" i="3"/>
  <c r="N18" i="3" s="1"/>
  <c r="N8" i="3"/>
  <c r="M14" i="3"/>
  <c r="N14" i="3" s="1"/>
  <c r="M17" i="3"/>
  <c r="N17" i="3" s="1"/>
  <c r="M11" i="3"/>
  <c r="M8" i="1"/>
  <c r="L17" i="5"/>
  <c r="G1" i="5" s="1"/>
  <c r="L17" i="6"/>
  <c r="G1" i="6" s="1"/>
  <c r="L20" i="2"/>
  <c r="G1" i="2" s="1"/>
  <c r="L20" i="4"/>
  <c r="G1" i="4" s="1"/>
  <c r="L20" i="3"/>
  <c r="G1" i="3" s="1"/>
  <c r="B5" i="6"/>
  <c r="B11" i="6"/>
  <c r="B17" i="6"/>
  <c r="B23" i="6"/>
  <c r="B29" i="6"/>
  <c r="B12" i="6"/>
  <c r="B18" i="6"/>
  <c r="B7" i="6"/>
  <c r="B13" i="6"/>
  <c r="B19" i="6"/>
  <c r="B25" i="6"/>
  <c r="B31" i="6"/>
  <c r="B8" i="6"/>
  <c r="B14" i="6"/>
  <c r="B20" i="6"/>
  <c r="B26" i="6"/>
  <c r="B32" i="6"/>
  <c r="B38" i="6"/>
  <c r="B5" i="5"/>
  <c r="B17" i="5"/>
  <c r="B6" i="5"/>
  <c r="B24" i="5"/>
  <c r="B13" i="5"/>
  <c r="B25" i="5"/>
  <c r="B37" i="5"/>
  <c r="B8" i="5"/>
  <c r="B14" i="5"/>
  <c r="B20" i="5"/>
  <c r="B26" i="5"/>
  <c r="B32" i="5"/>
  <c r="B38" i="5"/>
  <c r="B4" i="5"/>
  <c r="B11" i="5"/>
  <c r="B12" i="5"/>
  <c r="B18" i="5"/>
  <c r="B30" i="5"/>
  <c r="B7" i="5"/>
  <c r="B19" i="5"/>
  <c r="B31" i="5"/>
  <c r="B5" i="4"/>
  <c r="B18" i="4"/>
  <c r="B7" i="4"/>
  <c r="B13" i="4"/>
  <c r="B19" i="4"/>
  <c r="B25" i="4"/>
  <c r="B31" i="4"/>
  <c r="B37" i="4"/>
  <c r="B43" i="4"/>
  <c r="B49" i="4"/>
  <c r="B55" i="4"/>
  <c r="B61" i="4"/>
  <c r="B67" i="4"/>
  <c r="B12" i="4"/>
  <c r="B24" i="4"/>
  <c r="B8" i="4"/>
  <c r="B26" i="4"/>
  <c r="B44" i="4"/>
  <c r="B50" i="4"/>
  <c r="B68" i="4"/>
  <c r="B9" i="4"/>
  <c r="B15" i="4"/>
  <c r="B21" i="4"/>
  <c r="B33" i="4"/>
  <c r="B57" i="4"/>
  <c r="B63" i="4"/>
  <c r="B11" i="4"/>
  <c r="B29" i="3"/>
  <c r="B24" i="3"/>
  <c r="B36" i="3"/>
  <c r="B60" i="3"/>
  <c r="B25" i="3"/>
  <c r="B37" i="3"/>
  <c r="B43" i="3"/>
  <c r="B49" i="3"/>
  <c r="B67" i="3"/>
  <c r="B20" i="3"/>
  <c r="B26" i="3"/>
  <c r="B32" i="3"/>
  <c r="B38" i="3"/>
  <c r="B44" i="3"/>
  <c r="B50" i="3"/>
  <c r="B68" i="3"/>
  <c r="B17" i="3"/>
  <c r="B18" i="3"/>
  <c r="B30" i="3"/>
  <c r="B42" i="3"/>
  <c r="B55" i="3"/>
  <c r="B56" i="3"/>
  <c r="B21" i="3"/>
  <c r="B27" i="3"/>
  <c r="B33" i="3"/>
  <c r="B57" i="3"/>
  <c r="B63" i="3"/>
  <c r="B69" i="3"/>
  <c r="B16" i="3"/>
  <c r="B54" i="3"/>
  <c r="B61" i="3"/>
  <c r="B62" i="3"/>
  <c r="B40" i="2"/>
  <c r="B47" i="2"/>
  <c r="B60" i="2"/>
  <c r="B31" i="2"/>
  <c r="B59" i="2"/>
  <c r="B48" i="2"/>
  <c r="B43" i="2"/>
  <c r="B49" i="2"/>
  <c r="B8" i="2"/>
  <c r="B14" i="2"/>
  <c r="B20" i="2"/>
  <c r="B26" i="2"/>
  <c r="B32" i="2"/>
  <c r="B38" i="2"/>
  <c r="B44" i="2"/>
  <c r="B50" i="2"/>
  <c r="B56" i="2"/>
  <c r="B62" i="2"/>
  <c r="B68" i="2"/>
  <c r="B41" i="2"/>
  <c r="B65" i="2"/>
  <c r="B42" i="2"/>
  <c r="B66" i="2"/>
  <c r="B61" i="2"/>
  <c r="B9" i="2"/>
  <c r="B63" i="2"/>
  <c r="B69" i="2"/>
  <c r="B58" i="2"/>
  <c r="B67" i="2"/>
  <c r="L20" i="1"/>
  <c r="G1" i="1" s="1"/>
  <c r="H166" i="8"/>
  <c r="I166" i="8"/>
  <c r="H167" i="8"/>
  <c r="I167" i="8"/>
  <c r="H168" i="8"/>
  <c r="I168" i="8"/>
  <c r="H169" i="8"/>
  <c r="I169" i="8"/>
  <c r="H170" i="8"/>
  <c r="I170" i="8"/>
  <c r="F166" i="8"/>
  <c r="F167" i="8"/>
  <c r="F168" i="8"/>
  <c r="F169" i="8"/>
  <c r="F170" i="8"/>
  <c r="I165" i="8"/>
  <c r="H165" i="8"/>
  <c r="F165" i="8"/>
  <c r="C166" i="8"/>
  <c r="D166" i="8"/>
  <c r="C167" i="8"/>
  <c r="D167" i="8"/>
  <c r="C168" i="8"/>
  <c r="D168" i="8"/>
  <c r="C169" i="8"/>
  <c r="D169" i="8"/>
  <c r="C170" i="8"/>
  <c r="D170" i="8"/>
  <c r="A166" i="8"/>
  <c r="A167" i="8"/>
  <c r="A168" i="8"/>
  <c r="A169" i="8"/>
  <c r="A170" i="8"/>
  <c r="D165" i="8"/>
  <c r="C165" i="8"/>
  <c r="A165" i="8"/>
  <c r="H156" i="8"/>
  <c r="I156" i="8"/>
  <c r="H157" i="8"/>
  <c r="I157" i="8"/>
  <c r="H158" i="8"/>
  <c r="I158" i="8"/>
  <c r="H159" i="8"/>
  <c r="I159" i="8"/>
  <c r="H160" i="8"/>
  <c r="I160" i="8"/>
  <c r="F156" i="8"/>
  <c r="F157" i="8"/>
  <c r="F158" i="8"/>
  <c r="F159" i="8"/>
  <c r="F160" i="8"/>
  <c r="I155" i="8"/>
  <c r="H155" i="8"/>
  <c r="F155" i="8"/>
  <c r="F162" i="8"/>
  <c r="A162" i="8"/>
  <c r="H102" i="8"/>
  <c r="I102" i="8"/>
  <c r="H103" i="8"/>
  <c r="I103" i="8"/>
  <c r="H104" i="8"/>
  <c r="I104" i="8"/>
  <c r="H105" i="8"/>
  <c r="I105" i="8"/>
  <c r="H106" i="8"/>
  <c r="I106" i="8"/>
  <c r="F102" i="8"/>
  <c r="F103" i="8"/>
  <c r="F104" i="8"/>
  <c r="F105" i="8"/>
  <c r="F106" i="8"/>
  <c r="H101" i="8"/>
  <c r="I101" i="8"/>
  <c r="F101" i="8"/>
  <c r="C102" i="8"/>
  <c r="D102" i="8"/>
  <c r="C103" i="8"/>
  <c r="D103" i="8"/>
  <c r="C104" i="8"/>
  <c r="D104" i="8"/>
  <c r="C105" i="8"/>
  <c r="D105" i="8"/>
  <c r="C106" i="8"/>
  <c r="D106" i="8"/>
  <c r="A102" i="8"/>
  <c r="A103" i="8"/>
  <c r="A104" i="8"/>
  <c r="A105" i="8"/>
  <c r="A106" i="8"/>
  <c r="D101" i="8"/>
  <c r="C101" i="8"/>
  <c r="A101" i="8"/>
  <c r="H92" i="8"/>
  <c r="I92" i="8"/>
  <c r="H93" i="8"/>
  <c r="I93" i="8"/>
  <c r="H94" i="8"/>
  <c r="I94" i="8"/>
  <c r="H95" i="8"/>
  <c r="I95" i="8"/>
  <c r="H96" i="8"/>
  <c r="I96" i="8"/>
  <c r="F92" i="8"/>
  <c r="F93" i="8"/>
  <c r="F94" i="8"/>
  <c r="F95" i="8"/>
  <c r="F96" i="8"/>
  <c r="I91" i="8"/>
  <c r="H91" i="8"/>
  <c r="F91" i="8"/>
  <c r="F98" i="8"/>
  <c r="A98" i="8"/>
  <c r="F88" i="8"/>
  <c r="H38" i="8"/>
  <c r="I38" i="8"/>
  <c r="H39" i="8"/>
  <c r="I39" i="8"/>
  <c r="H40" i="8"/>
  <c r="I40" i="8"/>
  <c r="H41" i="8"/>
  <c r="I41" i="8"/>
  <c r="H42" i="8"/>
  <c r="I42" i="8"/>
  <c r="I37" i="8"/>
  <c r="H37" i="8"/>
  <c r="F38" i="8"/>
  <c r="F39" i="8"/>
  <c r="F40" i="8"/>
  <c r="F41" i="8"/>
  <c r="F42" i="8"/>
  <c r="F37" i="8"/>
  <c r="C38" i="8"/>
  <c r="D38" i="8"/>
  <c r="C39" i="8"/>
  <c r="D39" i="8"/>
  <c r="C40" i="8"/>
  <c r="D40" i="8"/>
  <c r="C41" i="8"/>
  <c r="D41" i="8"/>
  <c r="C42" i="8"/>
  <c r="D42" i="8"/>
  <c r="A38" i="8"/>
  <c r="A39" i="8"/>
  <c r="A40" i="8"/>
  <c r="A41" i="8"/>
  <c r="A42" i="8"/>
  <c r="D37" i="8"/>
  <c r="C37" i="8"/>
  <c r="A37" i="8"/>
  <c r="H28" i="8"/>
  <c r="I28" i="8"/>
  <c r="H29" i="8"/>
  <c r="I29" i="8"/>
  <c r="H30" i="8"/>
  <c r="I30" i="8"/>
  <c r="H31" i="8"/>
  <c r="I31" i="8"/>
  <c r="H32" i="8"/>
  <c r="I32" i="8"/>
  <c r="F28" i="8"/>
  <c r="F29" i="8"/>
  <c r="F30" i="8"/>
  <c r="F31" i="8"/>
  <c r="F32" i="8"/>
  <c r="I27" i="8"/>
  <c r="H27" i="8"/>
  <c r="F27" i="8"/>
  <c r="F34" i="8"/>
  <c r="A34" i="8"/>
  <c r="F24" i="8"/>
  <c r="H165" i="7"/>
  <c r="I165" i="7"/>
  <c r="H166" i="7"/>
  <c r="I166" i="7"/>
  <c r="H167" i="7"/>
  <c r="I167" i="7"/>
  <c r="H168" i="7"/>
  <c r="I168" i="7"/>
  <c r="H169" i="7"/>
  <c r="I169" i="7"/>
  <c r="I164" i="7"/>
  <c r="H164" i="7"/>
  <c r="C165" i="7"/>
  <c r="D165" i="7"/>
  <c r="C166" i="7"/>
  <c r="D166" i="7"/>
  <c r="C167" i="7"/>
  <c r="D167" i="7"/>
  <c r="C168" i="7"/>
  <c r="D168" i="7"/>
  <c r="C169" i="7"/>
  <c r="D169" i="7"/>
  <c r="D164" i="7"/>
  <c r="C164" i="7"/>
  <c r="H155" i="7"/>
  <c r="I155" i="7"/>
  <c r="H156" i="7"/>
  <c r="I156" i="7"/>
  <c r="H157" i="7"/>
  <c r="I157" i="7"/>
  <c r="H158" i="7"/>
  <c r="I158" i="7"/>
  <c r="H159" i="7"/>
  <c r="I159" i="7"/>
  <c r="I154" i="7"/>
  <c r="H154" i="7"/>
  <c r="F155" i="7"/>
  <c r="F156" i="7"/>
  <c r="F157" i="7"/>
  <c r="F158" i="7"/>
  <c r="F159" i="7"/>
  <c r="F154" i="7"/>
  <c r="F161" i="7"/>
  <c r="A161" i="7"/>
  <c r="F151" i="7"/>
  <c r="I91" i="7"/>
  <c r="I92" i="7"/>
  <c r="I93" i="7"/>
  <c r="I94" i="7"/>
  <c r="I95" i="7"/>
  <c r="I90" i="7"/>
  <c r="I100" i="7"/>
  <c r="H100" i="7"/>
  <c r="C101" i="7"/>
  <c r="D101" i="7"/>
  <c r="C102" i="7"/>
  <c r="D102" i="7"/>
  <c r="C103" i="7"/>
  <c r="D103" i="7"/>
  <c r="C104" i="7"/>
  <c r="D104" i="7"/>
  <c r="C105" i="7"/>
  <c r="D105" i="7"/>
  <c r="D100" i="7"/>
  <c r="C100" i="7"/>
  <c r="H91" i="7"/>
  <c r="H92" i="7"/>
  <c r="H93" i="7"/>
  <c r="H94" i="7"/>
  <c r="H95" i="7"/>
  <c r="H90" i="7"/>
  <c r="F101" i="7"/>
  <c r="F102" i="7"/>
  <c r="F103" i="7"/>
  <c r="F104" i="7"/>
  <c r="F105" i="7"/>
  <c r="F100" i="7"/>
  <c r="A101" i="7"/>
  <c r="A102" i="7"/>
  <c r="A103" i="7"/>
  <c r="A104" i="7"/>
  <c r="A105" i="7"/>
  <c r="A100" i="7"/>
  <c r="F91" i="7"/>
  <c r="F92" i="7"/>
  <c r="F93" i="7"/>
  <c r="F94" i="7"/>
  <c r="F95" i="7"/>
  <c r="F90" i="7"/>
  <c r="F97" i="7"/>
  <c r="A97" i="7"/>
  <c r="F87" i="7"/>
  <c r="H38" i="7"/>
  <c r="I38" i="7"/>
  <c r="H39" i="7"/>
  <c r="I39" i="7"/>
  <c r="H40" i="7"/>
  <c r="I40" i="7"/>
  <c r="H41" i="7"/>
  <c r="I41" i="7"/>
  <c r="H42" i="7"/>
  <c r="I42" i="7"/>
  <c r="I37" i="7"/>
  <c r="H37" i="7"/>
  <c r="C38" i="7"/>
  <c r="D38" i="7"/>
  <c r="C39" i="7"/>
  <c r="D39" i="7"/>
  <c r="C40" i="7"/>
  <c r="D40" i="7"/>
  <c r="C41" i="7"/>
  <c r="D41" i="7"/>
  <c r="C42" i="7"/>
  <c r="D42" i="7"/>
  <c r="D37" i="7"/>
  <c r="C37" i="7"/>
  <c r="H28" i="7"/>
  <c r="I28" i="7"/>
  <c r="H29" i="7"/>
  <c r="I29" i="7"/>
  <c r="H30" i="7"/>
  <c r="I30" i="7"/>
  <c r="H31" i="7"/>
  <c r="I31" i="7"/>
  <c r="H32" i="7"/>
  <c r="I32" i="7"/>
  <c r="I27" i="7"/>
  <c r="H27" i="7"/>
  <c r="F38" i="7"/>
  <c r="F39" i="7"/>
  <c r="F40" i="7"/>
  <c r="F41" i="7"/>
  <c r="F42" i="7"/>
  <c r="F37" i="7"/>
  <c r="A38" i="7"/>
  <c r="A39" i="7"/>
  <c r="A40" i="7"/>
  <c r="A41" i="7"/>
  <c r="A42" i="7"/>
  <c r="A37" i="7"/>
  <c r="F28" i="7"/>
  <c r="F29" i="7"/>
  <c r="F30" i="7"/>
  <c r="F31" i="7"/>
  <c r="F32" i="7"/>
  <c r="F27" i="7"/>
  <c r="F34" i="7"/>
  <c r="A34" i="7"/>
  <c r="F24" i="7"/>
  <c r="F169" i="7"/>
  <c r="F168" i="7"/>
  <c r="F167" i="7"/>
  <c r="F166" i="7"/>
  <c r="F165" i="7"/>
  <c r="F164" i="7"/>
  <c r="A169" i="7"/>
  <c r="A168" i="7"/>
  <c r="A167" i="7"/>
  <c r="A166" i="7"/>
  <c r="A165" i="7"/>
  <c r="A164" i="7"/>
  <c r="H105" i="7"/>
  <c r="H104" i="7"/>
  <c r="H103" i="7"/>
  <c r="H102" i="7"/>
  <c r="H101" i="7"/>
  <c r="N9" i="6" l="1"/>
  <c r="N10" i="6"/>
  <c r="N8" i="6"/>
  <c r="N11" i="6"/>
  <c r="N9" i="5"/>
  <c r="N10" i="5"/>
  <c r="N8" i="5"/>
  <c r="N12" i="4"/>
  <c r="N11" i="4"/>
  <c r="N10" i="4"/>
  <c r="N8" i="4"/>
  <c r="N11" i="3"/>
  <c r="N12" i="3"/>
  <c r="N10" i="3"/>
  <c r="N9" i="3"/>
  <c r="N12" i="2"/>
  <c r="N11" i="2"/>
  <c r="N10" i="2"/>
  <c r="N8" i="2"/>
  <c r="N9" i="2"/>
  <c r="N18" i="2"/>
  <c r="N17" i="2"/>
  <c r="N16" i="2"/>
  <c r="N13" i="2"/>
  <c r="N14" i="2"/>
  <c r="N15" i="2"/>
  <c r="N18" i="1"/>
  <c r="N17" i="1"/>
  <c r="N16" i="1"/>
  <c r="N15" i="1"/>
  <c r="N14" i="1"/>
  <c r="N13" i="1"/>
  <c r="N12" i="1"/>
  <c r="N11" i="1"/>
  <c r="N10" i="1"/>
  <c r="N9" i="1"/>
  <c r="N8" i="1"/>
  <c r="B51" i="6"/>
  <c r="B48" i="6"/>
  <c r="B50" i="6"/>
  <c r="B49" i="6"/>
  <c r="B46" i="6"/>
  <c r="B47" i="6"/>
  <c r="B51" i="5"/>
  <c r="B46" i="5"/>
  <c r="B50" i="5"/>
  <c r="B49" i="5"/>
  <c r="B48" i="5"/>
  <c r="B47" i="5"/>
  <c r="C18" i="8"/>
  <c r="D18" i="8"/>
  <c r="C19" i="8"/>
  <c r="D19" i="8"/>
  <c r="C20" i="8"/>
  <c r="D20" i="8"/>
  <c r="C21" i="8"/>
  <c r="D21" i="8"/>
  <c r="C22" i="8"/>
  <c r="D22" i="8"/>
  <c r="A18" i="8"/>
  <c r="A19" i="8"/>
  <c r="A20" i="8"/>
  <c r="A21" i="8"/>
  <c r="A22" i="8"/>
  <c r="D149" i="7"/>
  <c r="C149" i="7"/>
  <c r="D148" i="7"/>
  <c r="C148" i="7"/>
  <c r="D147" i="7"/>
  <c r="C147" i="7"/>
  <c r="D146" i="7"/>
  <c r="C146" i="7"/>
  <c r="A145" i="7"/>
  <c r="A146" i="7"/>
  <c r="A147" i="7"/>
  <c r="A148" i="7"/>
  <c r="A149" i="7"/>
  <c r="A135" i="7"/>
  <c r="C135" i="7"/>
  <c r="D135" i="7"/>
  <c r="A136" i="7"/>
  <c r="C136" i="7"/>
  <c r="D136" i="7"/>
  <c r="A137" i="7"/>
  <c r="C137" i="7"/>
  <c r="D137" i="7"/>
  <c r="A138" i="7"/>
  <c r="C138" i="7"/>
  <c r="D138" i="7"/>
  <c r="A139" i="7"/>
  <c r="C139" i="7"/>
  <c r="D139" i="7"/>
  <c r="C71" i="7"/>
  <c r="D71" i="7"/>
  <c r="C72" i="7"/>
  <c r="D72" i="7"/>
  <c r="C73" i="7"/>
  <c r="D73" i="7"/>
  <c r="C74" i="7"/>
  <c r="D74" i="7"/>
  <c r="C75" i="7"/>
  <c r="D75" i="7"/>
  <c r="D70" i="7"/>
  <c r="C70" i="7"/>
  <c r="A70" i="7"/>
  <c r="A71" i="7"/>
  <c r="A72" i="7"/>
  <c r="A73" i="7"/>
  <c r="A74" i="7"/>
  <c r="A151" i="7" l="1"/>
  <c r="C145" i="7" l="1"/>
  <c r="D145" i="7"/>
  <c r="D144" i="7"/>
  <c r="C144" i="7"/>
  <c r="A144" i="7"/>
  <c r="D22" i="7" l="1"/>
  <c r="C22" i="7"/>
  <c r="F139" i="7" l="1"/>
  <c r="H139" i="7"/>
  <c r="I139" i="7"/>
  <c r="H136" i="8" l="1"/>
  <c r="I136" i="8"/>
  <c r="H137" i="8"/>
  <c r="I137" i="8"/>
  <c r="H138" i="8"/>
  <c r="I138" i="8"/>
  <c r="H139" i="8"/>
  <c r="I139" i="8"/>
  <c r="H140" i="8"/>
  <c r="I140" i="8"/>
  <c r="F136" i="8"/>
  <c r="F137" i="8"/>
  <c r="F138" i="8"/>
  <c r="F139" i="8"/>
  <c r="F140" i="8"/>
  <c r="H134" i="7" l="1"/>
  <c r="I134" i="7"/>
  <c r="H135" i="7"/>
  <c r="I135" i="7"/>
  <c r="H136" i="7"/>
  <c r="I136" i="7"/>
  <c r="H137" i="7"/>
  <c r="I137" i="7"/>
  <c r="H138" i="7"/>
  <c r="I138" i="7"/>
  <c r="F134" i="7"/>
  <c r="F135" i="7"/>
  <c r="F136" i="7"/>
  <c r="F137" i="7"/>
  <c r="F138" i="7"/>
  <c r="H145" i="7"/>
  <c r="I145" i="7"/>
  <c r="H146" i="7"/>
  <c r="I146" i="7"/>
  <c r="H147" i="7"/>
  <c r="I147" i="7"/>
  <c r="H148" i="7"/>
  <c r="I148" i="7"/>
  <c r="H149" i="7"/>
  <c r="I149" i="7"/>
  <c r="F145" i="7"/>
  <c r="F146" i="7"/>
  <c r="F147" i="7"/>
  <c r="F148" i="7"/>
  <c r="F149" i="7"/>
  <c r="C155" i="7"/>
  <c r="D155" i="7"/>
  <c r="C156" i="7"/>
  <c r="D156" i="7"/>
  <c r="C157" i="7"/>
  <c r="D157" i="7"/>
  <c r="C158" i="7"/>
  <c r="D158" i="7"/>
  <c r="C159" i="7"/>
  <c r="D159" i="7"/>
  <c r="A155" i="7"/>
  <c r="A156" i="7"/>
  <c r="A157" i="7"/>
  <c r="A158" i="7"/>
  <c r="A159" i="7"/>
  <c r="D154" i="7"/>
  <c r="C154" i="7"/>
  <c r="A154" i="7"/>
  <c r="I144" i="7"/>
  <c r="H144" i="7"/>
  <c r="F144" i="7"/>
  <c r="D134" i="7"/>
  <c r="C134" i="7"/>
  <c r="A134" i="7"/>
  <c r="C91" i="7"/>
  <c r="D91" i="7"/>
  <c r="C92" i="7"/>
  <c r="D92" i="7"/>
  <c r="C93" i="7"/>
  <c r="D93" i="7"/>
  <c r="C94" i="7"/>
  <c r="D94" i="7"/>
  <c r="C95" i="7"/>
  <c r="D95" i="7"/>
  <c r="A91" i="7"/>
  <c r="A92" i="7"/>
  <c r="A93" i="7"/>
  <c r="A94" i="7"/>
  <c r="A95" i="7"/>
  <c r="H81" i="7"/>
  <c r="I81" i="7"/>
  <c r="H82" i="7"/>
  <c r="I82" i="7"/>
  <c r="H83" i="7"/>
  <c r="I83" i="7"/>
  <c r="H84" i="7"/>
  <c r="I84" i="7"/>
  <c r="H85" i="7"/>
  <c r="I85" i="7"/>
  <c r="F81" i="7"/>
  <c r="F82" i="7"/>
  <c r="F83" i="7"/>
  <c r="F84" i="7"/>
  <c r="F85" i="7"/>
  <c r="C81" i="7"/>
  <c r="D81" i="7"/>
  <c r="C82" i="7"/>
  <c r="D82" i="7"/>
  <c r="C83" i="7"/>
  <c r="D83" i="7"/>
  <c r="C84" i="7"/>
  <c r="D84" i="7"/>
  <c r="C85" i="7"/>
  <c r="D85" i="7"/>
  <c r="A81" i="7"/>
  <c r="A82" i="7"/>
  <c r="A83" i="7"/>
  <c r="A84" i="7"/>
  <c r="A85" i="7"/>
  <c r="H71" i="7"/>
  <c r="I71" i="7"/>
  <c r="H72" i="7"/>
  <c r="I72" i="7"/>
  <c r="H73" i="7"/>
  <c r="I73" i="7"/>
  <c r="H74" i="7"/>
  <c r="I74" i="7"/>
  <c r="H75" i="7"/>
  <c r="I75" i="7"/>
  <c r="F71" i="7"/>
  <c r="F72" i="7"/>
  <c r="F73" i="7"/>
  <c r="F74" i="7"/>
  <c r="F75" i="7"/>
  <c r="A75" i="7"/>
  <c r="D90" i="7"/>
  <c r="C90" i="7"/>
  <c r="A90" i="7"/>
  <c r="I80" i="7"/>
  <c r="H80" i="7"/>
  <c r="F80" i="7"/>
  <c r="D80" i="7"/>
  <c r="C80" i="7"/>
  <c r="A80" i="7"/>
  <c r="I70" i="7"/>
  <c r="H70" i="7"/>
  <c r="F70" i="7"/>
  <c r="A87" i="7"/>
  <c r="F77" i="7"/>
  <c r="A77" i="7"/>
  <c r="F67" i="7"/>
  <c r="A67" i="7"/>
  <c r="C28" i="7"/>
  <c r="D28" i="7"/>
  <c r="C29" i="7"/>
  <c r="D29" i="7"/>
  <c r="C30" i="7"/>
  <c r="D30" i="7"/>
  <c r="C31" i="7"/>
  <c r="D31" i="7"/>
  <c r="C32" i="7"/>
  <c r="D32" i="7"/>
  <c r="A28" i="7"/>
  <c r="A29" i="7"/>
  <c r="A30" i="7"/>
  <c r="A31" i="7"/>
  <c r="A32" i="7"/>
  <c r="H18" i="7"/>
  <c r="I18" i="7"/>
  <c r="H19" i="7"/>
  <c r="I19" i="7"/>
  <c r="H20" i="7"/>
  <c r="I20" i="7"/>
  <c r="H21" i="7"/>
  <c r="I21" i="7"/>
  <c r="H22" i="7"/>
  <c r="I22" i="7"/>
  <c r="C18" i="7"/>
  <c r="D18" i="7"/>
  <c r="C19" i="7"/>
  <c r="D19" i="7"/>
  <c r="C20" i="7"/>
  <c r="D20" i="7"/>
  <c r="C21" i="7"/>
  <c r="D21" i="7"/>
  <c r="F18" i="7"/>
  <c r="F19" i="7"/>
  <c r="F20" i="7"/>
  <c r="F21" i="7"/>
  <c r="F22" i="7"/>
  <c r="A18" i="7"/>
  <c r="A19" i="7"/>
  <c r="A20" i="7"/>
  <c r="A21" i="7"/>
  <c r="A22" i="7"/>
  <c r="D27" i="7"/>
  <c r="C27" i="7"/>
  <c r="A27" i="7"/>
  <c r="I17" i="7"/>
  <c r="H17" i="7"/>
  <c r="F17" i="7"/>
  <c r="D17" i="7"/>
  <c r="C17" i="7"/>
  <c r="A17" i="7"/>
  <c r="I8" i="7"/>
  <c r="I9" i="7"/>
  <c r="I10" i="7"/>
  <c r="I11" i="7"/>
  <c r="I12" i="7"/>
  <c r="H8" i="7"/>
  <c r="H9" i="7"/>
  <c r="H10" i="7"/>
  <c r="H11" i="7"/>
  <c r="H12" i="7"/>
  <c r="F8" i="7"/>
  <c r="F9" i="7"/>
  <c r="F10" i="7"/>
  <c r="F11" i="7"/>
  <c r="F12" i="7"/>
  <c r="D8" i="7"/>
  <c r="D9" i="7"/>
  <c r="D10" i="7"/>
  <c r="D11" i="7"/>
  <c r="D12" i="7"/>
  <c r="C8" i="7"/>
  <c r="C9" i="7"/>
  <c r="C10" i="7"/>
  <c r="C11" i="7"/>
  <c r="C12" i="7"/>
  <c r="A8" i="7"/>
  <c r="A9" i="7"/>
  <c r="A10" i="7"/>
  <c r="A11" i="7"/>
  <c r="A12" i="7"/>
  <c r="I7" i="7"/>
  <c r="H7" i="7"/>
  <c r="F7" i="7"/>
  <c r="D7" i="7"/>
  <c r="C7" i="7"/>
  <c r="A7" i="7"/>
  <c r="A24" i="7"/>
  <c r="F14" i="7"/>
  <c r="A14" i="7"/>
  <c r="F4" i="7"/>
  <c r="A4" i="7"/>
  <c r="C156" i="8"/>
  <c r="D156" i="8"/>
  <c r="C157" i="8"/>
  <c r="D157" i="8"/>
  <c r="C158" i="8"/>
  <c r="D158" i="8"/>
  <c r="C159" i="8"/>
  <c r="D159" i="8"/>
  <c r="C160" i="8"/>
  <c r="D160" i="8"/>
  <c r="A156" i="8"/>
  <c r="A157" i="8"/>
  <c r="A158" i="8"/>
  <c r="A159" i="8"/>
  <c r="A160" i="8"/>
  <c r="H146" i="8"/>
  <c r="I146" i="8"/>
  <c r="H147" i="8"/>
  <c r="I147" i="8"/>
  <c r="H148" i="8"/>
  <c r="I148" i="8"/>
  <c r="H149" i="8"/>
  <c r="I149" i="8"/>
  <c r="H150" i="8"/>
  <c r="I150" i="8"/>
  <c r="F146" i="8"/>
  <c r="F147" i="8"/>
  <c r="F148" i="8"/>
  <c r="F149" i="8"/>
  <c r="F150" i="8"/>
  <c r="C146" i="8"/>
  <c r="D146" i="8"/>
  <c r="C147" i="8"/>
  <c r="D147" i="8"/>
  <c r="C148" i="8"/>
  <c r="D148" i="8"/>
  <c r="C149" i="8"/>
  <c r="D149" i="8"/>
  <c r="C150" i="8"/>
  <c r="D150" i="8"/>
  <c r="A146" i="8"/>
  <c r="A147" i="8"/>
  <c r="A148" i="8"/>
  <c r="A149" i="8"/>
  <c r="A150" i="8"/>
  <c r="D155" i="8"/>
  <c r="C155" i="8"/>
  <c r="I145" i="8"/>
  <c r="H145" i="8"/>
  <c r="D145" i="8"/>
  <c r="C145" i="8"/>
  <c r="I135" i="8"/>
  <c r="H135" i="8"/>
  <c r="A155" i="8"/>
  <c r="F145" i="8"/>
  <c r="A145" i="8"/>
  <c r="F135" i="8"/>
  <c r="A136" i="8"/>
  <c r="A137" i="8"/>
  <c r="A138" i="8"/>
  <c r="A139" i="8"/>
  <c r="A140" i="8"/>
  <c r="C136" i="8"/>
  <c r="C137" i="8"/>
  <c r="C138" i="8"/>
  <c r="C139" i="8"/>
  <c r="C140" i="8"/>
  <c r="D136" i="8"/>
  <c r="D137" i="8"/>
  <c r="D138" i="8"/>
  <c r="D139" i="8"/>
  <c r="D140" i="8"/>
  <c r="D135" i="8"/>
  <c r="C135" i="8"/>
  <c r="A135" i="8"/>
  <c r="D92" i="8"/>
  <c r="D93" i="8"/>
  <c r="D94" i="8"/>
  <c r="D95" i="8"/>
  <c r="D96" i="8"/>
  <c r="C92" i="8"/>
  <c r="C93" i="8"/>
  <c r="C94" i="8"/>
  <c r="C95" i="8"/>
  <c r="C96" i="8"/>
  <c r="A92" i="8"/>
  <c r="A93" i="8"/>
  <c r="A94" i="8"/>
  <c r="A95" i="8"/>
  <c r="A96" i="8"/>
  <c r="D91" i="8"/>
  <c r="C91" i="8"/>
  <c r="A91" i="8"/>
  <c r="F82" i="8"/>
  <c r="F83" i="8"/>
  <c r="F84" i="8"/>
  <c r="F85" i="8"/>
  <c r="F86" i="8"/>
  <c r="H82" i="8"/>
  <c r="H83" i="8"/>
  <c r="H84" i="8"/>
  <c r="H85" i="8"/>
  <c r="H86" i="8"/>
  <c r="I82" i="8"/>
  <c r="I83" i="8"/>
  <c r="I84" i="8"/>
  <c r="I85" i="8"/>
  <c r="I86" i="8"/>
  <c r="I81" i="8"/>
  <c r="H81" i="8"/>
  <c r="F81" i="8"/>
  <c r="D82" i="8"/>
  <c r="D83" i="8"/>
  <c r="D84" i="8"/>
  <c r="D85" i="8"/>
  <c r="D86" i="8"/>
  <c r="C82" i="8"/>
  <c r="C83" i="8"/>
  <c r="C84" i="8"/>
  <c r="C85" i="8"/>
  <c r="C86" i="8"/>
  <c r="A82" i="8"/>
  <c r="A83" i="8"/>
  <c r="A84" i="8"/>
  <c r="A85" i="8"/>
  <c r="A86" i="8"/>
  <c r="D81" i="8"/>
  <c r="C81" i="8"/>
  <c r="A81" i="8"/>
  <c r="I72" i="8"/>
  <c r="I73" i="8"/>
  <c r="I74" i="8"/>
  <c r="I75" i="8"/>
  <c r="I76" i="8"/>
  <c r="I71" i="8"/>
  <c r="H72" i="8"/>
  <c r="H73" i="8"/>
  <c r="H74" i="8"/>
  <c r="H75" i="8"/>
  <c r="H76" i="8"/>
  <c r="H71" i="8"/>
  <c r="F72" i="8"/>
  <c r="F73" i="8"/>
  <c r="F74" i="8"/>
  <c r="F75" i="8"/>
  <c r="F76" i="8"/>
  <c r="F71" i="8"/>
  <c r="D72" i="8"/>
  <c r="D73" i="8"/>
  <c r="D74" i="8"/>
  <c r="D75" i="8"/>
  <c r="D76" i="8"/>
  <c r="D71" i="8"/>
  <c r="C72" i="8"/>
  <c r="C73" i="8"/>
  <c r="C74" i="8"/>
  <c r="C75" i="8"/>
  <c r="C76" i="8"/>
  <c r="C71" i="8"/>
  <c r="A72" i="8"/>
  <c r="A73" i="8"/>
  <c r="A74" i="8"/>
  <c r="A75" i="8"/>
  <c r="A76" i="8"/>
  <c r="A71" i="8"/>
  <c r="A88" i="8"/>
  <c r="F78" i="8"/>
  <c r="A78" i="8"/>
  <c r="F68" i="8"/>
  <c r="A68" i="8"/>
  <c r="D28" i="8"/>
  <c r="D29" i="8"/>
  <c r="D30" i="8"/>
  <c r="D31" i="8"/>
  <c r="D32" i="8"/>
  <c r="C28" i="8"/>
  <c r="C29" i="8"/>
  <c r="C30" i="8"/>
  <c r="C31" i="8"/>
  <c r="C32" i="8"/>
  <c r="A28" i="8"/>
  <c r="A29" i="8"/>
  <c r="A30" i="8"/>
  <c r="A31" i="8"/>
  <c r="A32" i="8"/>
  <c r="D27" i="8"/>
  <c r="C27" i="8"/>
  <c r="A27" i="8"/>
  <c r="I18" i="8"/>
  <c r="I19" i="8"/>
  <c r="I20" i="8"/>
  <c r="I21" i="8"/>
  <c r="I22" i="8"/>
  <c r="I17" i="8"/>
  <c r="I8" i="8"/>
  <c r="I9" i="8"/>
  <c r="I10" i="8"/>
  <c r="I11" i="8"/>
  <c r="I12" i="8"/>
  <c r="I7" i="8"/>
  <c r="D17" i="8"/>
  <c r="H18" i="8"/>
  <c r="H19" i="8"/>
  <c r="H20" i="8"/>
  <c r="H21" i="8"/>
  <c r="H22" i="8"/>
  <c r="H17" i="8"/>
  <c r="C17" i="8"/>
  <c r="A17" i="8"/>
  <c r="F18" i="8"/>
  <c r="F19" i="8"/>
  <c r="F20" i="8"/>
  <c r="F21" i="8"/>
  <c r="F22" i="8"/>
  <c r="F17" i="8"/>
  <c r="F8" i="8"/>
  <c r="F9" i="8"/>
  <c r="F10" i="8"/>
  <c r="F11" i="8"/>
  <c r="F12" i="8"/>
  <c r="H8" i="8"/>
  <c r="H9" i="8"/>
  <c r="H10" i="8"/>
  <c r="H11" i="8"/>
  <c r="H12" i="8"/>
  <c r="H7" i="8"/>
  <c r="F7" i="8"/>
  <c r="A24" i="8"/>
  <c r="F14" i="8"/>
  <c r="A14" i="8"/>
  <c r="F4" i="8"/>
  <c r="A4" i="8"/>
  <c r="D8" i="8"/>
  <c r="D9" i="8"/>
  <c r="D10" i="8"/>
  <c r="D11" i="8"/>
  <c r="D12" i="8"/>
  <c r="D7" i="8"/>
  <c r="C8" i="8"/>
  <c r="C9" i="8"/>
  <c r="C10" i="8"/>
  <c r="C11" i="8"/>
  <c r="C12" i="8"/>
  <c r="C7" i="8"/>
  <c r="A8" i="8"/>
  <c r="A9" i="8"/>
  <c r="A10" i="8"/>
  <c r="A11" i="8"/>
  <c r="A12" i="8"/>
  <c r="A7" i="8"/>
</calcChain>
</file>

<file path=xl/comments1.xml><?xml version="1.0" encoding="utf-8"?>
<comments xmlns="http://schemas.openxmlformats.org/spreadsheetml/2006/main">
  <authors>
    <author>SKOK J. Hradec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comments2.xml><?xml version="1.0" encoding="utf-8"?>
<comments xmlns="http://schemas.openxmlformats.org/spreadsheetml/2006/main">
  <authors>
    <author>SKOK J. Hradec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comments3.xml><?xml version="1.0" encoding="utf-8"?>
<comments xmlns="http://schemas.openxmlformats.org/spreadsheetml/2006/main">
  <authors>
    <author>SKOK J. Hradec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comments4.xml><?xml version="1.0" encoding="utf-8"?>
<comments xmlns="http://schemas.openxmlformats.org/spreadsheetml/2006/main">
  <authors>
    <author>SKOK J. Hradec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comments5.xml><?xml version="1.0" encoding="utf-8"?>
<comments xmlns="http://schemas.openxmlformats.org/spreadsheetml/2006/main">
  <authors>
    <author>SKOK J. Hradec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comments6.xml><?xml version="1.0" encoding="utf-8"?>
<comments xmlns="http://schemas.openxmlformats.org/spreadsheetml/2006/main">
  <authors>
    <author>SKOK J. Hradec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PŘÍJMENÍ JMÉNO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třídu (bez označní A, B…)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pouze poslední dvojčíslí z data narození -&gt; tzn. např. ročník 2012, zadám pouze 12 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Startovní čísla zadávat postupně jdou za sebou -&gt; tzn. 1, 2, 3, 4,...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ve formátu MM:SS,0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celý název školy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Zadávat zkrácený název školy -&gt; např. u ZŠ Janderova J. Hradec zadat 2.ZŠ J. Hradec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  <charset val="238"/>
          </rPr>
          <t>SKOK J. Hradec:</t>
        </r>
        <r>
          <rPr>
            <sz val="9"/>
            <color indexed="81"/>
            <rFont val="Tahoma"/>
            <family val="2"/>
            <charset val="238"/>
          </rPr>
          <t xml:space="preserve">
Upravovat pouze v případě, že </t>
        </r>
        <r>
          <rPr>
            <b/>
            <sz val="9"/>
            <color indexed="81"/>
            <rFont val="Tahoma"/>
            <family val="2"/>
            <charset val="238"/>
          </rPr>
          <t>závodníků je nedostatek</t>
        </r>
        <r>
          <rPr>
            <sz val="9"/>
            <color indexed="81"/>
            <rFont val="Tahoma"/>
            <family val="2"/>
            <charset val="238"/>
          </rPr>
          <t xml:space="preserve"> -&gt; zapsat </t>
        </r>
        <r>
          <rPr>
            <b/>
            <sz val="9"/>
            <color indexed="81"/>
            <rFont val="Tahoma"/>
            <family val="2"/>
            <charset val="238"/>
          </rPr>
          <t>MS;</t>
        </r>
        <r>
          <rPr>
            <sz val="9"/>
            <color indexed="81"/>
            <rFont val="Tahoma"/>
            <family val="2"/>
            <charset val="238"/>
          </rPr>
          <t xml:space="preserve"> pokud </t>
        </r>
        <r>
          <rPr>
            <b/>
            <sz val="9"/>
            <color indexed="81"/>
            <rFont val="Tahoma"/>
            <family val="2"/>
            <charset val="238"/>
          </rPr>
          <t>nedokončí dostatečný počet závodníků</t>
        </r>
        <r>
          <rPr>
            <sz val="9"/>
            <color indexed="81"/>
            <rFont val="Tahoma"/>
            <family val="2"/>
            <charset val="238"/>
          </rPr>
          <t xml:space="preserve"> zadat </t>
        </r>
        <r>
          <rPr>
            <b/>
            <sz val="9"/>
            <color indexed="81"/>
            <rFont val="Tahoma"/>
            <family val="2"/>
            <charset val="238"/>
          </rPr>
          <t>DNF</t>
        </r>
      </text>
    </comment>
  </commentList>
</comments>
</file>

<file path=xl/sharedStrings.xml><?xml version="1.0" encoding="utf-8"?>
<sst xmlns="http://schemas.openxmlformats.org/spreadsheetml/2006/main" count="964" uniqueCount="255">
  <si>
    <t>Jméno</t>
  </si>
  <si>
    <t>Škola</t>
  </si>
  <si>
    <t>tř.</t>
  </si>
  <si>
    <t>SČ</t>
  </si>
  <si>
    <t>Čas</t>
  </si>
  <si>
    <t>poř.</t>
  </si>
  <si>
    <t>Název školy</t>
  </si>
  <si>
    <t>Součet</t>
  </si>
  <si>
    <t>Pořadí</t>
  </si>
  <si>
    <t>poč. záv.</t>
  </si>
  <si>
    <t>ročník</t>
  </si>
  <si>
    <t xml:space="preserve">Jméno </t>
  </si>
  <si>
    <t>kat.</t>
  </si>
  <si>
    <t>Celkem závodníků</t>
  </si>
  <si>
    <t>Startovní čísla</t>
  </si>
  <si>
    <t>Kategorie</t>
  </si>
  <si>
    <t>Barva čísel</t>
  </si>
  <si>
    <t>Kategorie III - Žkm</t>
  </si>
  <si>
    <t>Kategorie IV - Žky</t>
  </si>
  <si>
    <t>Kategorie V - Dky</t>
  </si>
  <si>
    <t>Kategorie III - Žcm</t>
  </si>
  <si>
    <t>Kategorie IV - Žci</t>
  </si>
  <si>
    <t>Kategorie V - Dci</t>
  </si>
  <si>
    <t>Mladší žákyně - Přespolní běh (D.III)</t>
  </si>
  <si>
    <t>Dorostenci - Přespolní běh (H.V)</t>
  </si>
  <si>
    <t>Mladší žáci (H.III)</t>
  </si>
  <si>
    <t>Starší žáci (H.IV)</t>
  </si>
  <si>
    <t>Dorostenci (H.V)</t>
  </si>
  <si>
    <t>Mladší žákyně (D.III)</t>
  </si>
  <si>
    <t>Starší žákyně (D.IV)</t>
  </si>
  <si>
    <t>Dorostenky (D.V)</t>
  </si>
  <si>
    <t>Žkm</t>
  </si>
  <si>
    <t>Žky</t>
  </si>
  <si>
    <t>Dky</t>
  </si>
  <si>
    <t>Žcm</t>
  </si>
  <si>
    <t>Žci</t>
  </si>
  <si>
    <t>Dci</t>
  </si>
  <si>
    <t>Zkratka</t>
  </si>
  <si>
    <t>Dorostenky - Přespolní běh (D.V)</t>
  </si>
  <si>
    <t>Celkové pořadí - Mladší žákyně</t>
  </si>
  <si>
    <t>Celkové pořadí - Mladší žáci</t>
  </si>
  <si>
    <t>Celkové pořadí - Žákyně</t>
  </si>
  <si>
    <t>Žákyně - Přespolní běh (D.IV)</t>
  </si>
  <si>
    <t>Žáci - Přespolní běh (H.IV)</t>
  </si>
  <si>
    <t>Celkové pořadí - Žáci</t>
  </si>
  <si>
    <t>Celkové pořadí - Dorostenky</t>
  </si>
  <si>
    <t>Počet závodníků</t>
  </si>
  <si>
    <t>Počet závodnic</t>
  </si>
  <si>
    <t>Gymnázium Pierra de Coubertina Tábor</t>
  </si>
  <si>
    <t>Gym PdC TABOR</t>
  </si>
  <si>
    <t>Pekařová Nela</t>
  </si>
  <si>
    <t>Jenčíková Anička</t>
  </si>
  <si>
    <t>Šimotová Elen</t>
  </si>
  <si>
    <t>Ranglová Adéla</t>
  </si>
  <si>
    <t>ZŠ E. Beneše Písek</t>
  </si>
  <si>
    <t>ZŠ EB Písek</t>
  </si>
  <si>
    <t>Pšeničková Anna</t>
  </si>
  <si>
    <t>Beranová Sára</t>
  </si>
  <si>
    <t>Hesounová Linda</t>
  </si>
  <si>
    <t>Holanová Veronika</t>
  </si>
  <si>
    <t>Krejčová Karolína</t>
  </si>
  <si>
    <t>Pešková Laura</t>
  </si>
  <si>
    <t>Louženská Karolína</t>
  </si>
  <si>
    <t>Podešvová Natálie</t>
  </si>
  <si>
    <t>Zachová Alžběta</t>
  </si>
  <si>
    <t>Velická Sofie</t>
  </si>
  <si>
    <t>Rodová Markéta</t>
  </si>
  <si>
    <t>ZŠ Fantova Kaplice</t>
  </si>
  <si>
    <t>Debnárová Zuzana</t>
  </si>
  <si>
    <t>Chromá Aneta</t>
  </si>
  <si>
    <t>Hanzlíková Aneta</t>
  </si>
  <si>
    <t>Ševčíková Dominika</t>
  </si>
  <si>
    <t>Ha Dang Thuy</t>
  </si>
  <si>
    <t>Popová Sofie</t>
  </si>
  <si>
    <t>Draxler František</t>
  </si>
  <si>
    <t>Grieš Samuel</t>
  </si>
  <si>
    <t>Sinetar Samuel</t>
  </si>
  <si>
    <t>Ertl Tomáš</t>
  </si>
  <si>
    <t>Chaloupka Jakub</t>
  </si>
  <si>
    <t>Bonkalo Beáta</t>
  </si>
  <si>
    <t>Tafichuk Daniela</t>
  </si>
  <si>
    <t>Šimušáková Laura</t>
  </si>
  <si>
    <t>Fuchsíková Amy</t>
  </si>
  <si>
    <t>Křížková Anna</t>
  </si>
  <si>
    <t>Holzingerová Vanesa</t>
  </si>
  <si>
    <t>Fuchsík Maxmilián</t>
  </si>
  <si>
    <t>Čapek Jan</t>
  </si>
  <si>
    <t>Staněk Jakub</t>
  </si>
  <si>
    <t>Vávra Jakub</t>
  </si>
  <si>
    <t>ZŠ a MŠ Jistebnice</t>
  </si>
  <si>
    <t>ZŠ Jistebnice</t>
  </si>
  <si>
    <t>Vaczulková Daniela</t>
  </si>
  <si>
    <t>Tomečková Tereza</t>
  </si>
  <si>
    <t>Kouřímská Nela</t>
  </si>
  <si>
    <t>Farová Eva</t>
  </si>
  <si>
    <t>Bendová Alena</t>
  </si>
  <si>
    <t>Svatošová Ema</t>
  </si>
  <si>
    <t>Obchodní akademie Tábor</t>
  </si>
  <si>
    <t>OA Tábor</t>
  </si>
  <si>
    <t>Šedivý Tomáš</t>
  </si>
  <si>
    <t>Hubáček Ondřej</t>
  </si>
  <si>
    <t>Majerik Dan</t>
  </si>
  <si>
    <t>Kozojed Ondřej</t>
  </si>
  <si>
    <t>ZŠ J. K. Tyla Písek</t>
  </si>
  <si>
    <t>ZŠ JKT Písek</t>
  </si>
  <si>
    <t>Vejmělek Antonín</t>
  </si>
  <si>
    <t>Šálek Adam</t>
  </si>
  <si>
    <t>Kouba Mikuláš</t>
  </si>
  <si>
    <t>Hašek Jaroslav</t>
  </si>
  <si>
    <t>Kovář Vít</t>
  </si>
  <si>
    <t>Rádr Lukáš</t>
  </si>
  <si>
    <t>ZŠ Jarošovská J. Hradec</t>
  </si>
  <si>
    <t>3ZŠ J. Hradec</t>
  </si>
  <si>
    <t>Sehner Adam</t>
  </si>
  <si>
    <t>Matoušek Václav</t>
  </si>
  <si>
    <t>Kubín Martin</t>
  </si>
  <si>
    <t>Novák Matěj</t>
  </si>
  <si>
    <t>Petrů Tomáš</t>
  </si>
  <si>
    <t>Bastl Tomáš</t>
  </si>
  <si>
    <t>Štíchová Monika</t>
  </si>
  <si>
    <t>Ištvániková Michaela</t>
  </si>
  <si>
    <t>Housková Ema</t>
  </si>
  <si>
    <t>Fertálová Nela</t>
  </si>
  <si>
    <t>Kolaříková Alexandra</t>
  </si>
  <si>
    <t>Chytrová Mia</t>
  </si>
  <si>
    <t>Krhánek Jakub</t>
  </si>
  <si>
    <t>Jeřábek Vojtěch</t>
  </si>
  <si>
    <t>Blažek Vojtěch</t>
  </si>
  <si>
    <t>Yermolayev Jakub</t>
  </si>
  <si>
    <t>SŠ České Velenice</t>
  </si>
  <si>
    <t>SŠ Č. Velenice</t>
  </si>
  <si>
    <t>Souček Filip</t>
  </si>
  <si>
    <t>Fiala Jonáš</t>
  </si>
  <si>
    <t>Horváth Filip</t>
  </si>
  <si>
    <t>Čáp Filip</t>
  </si>
  <si>
    <t>Koller Filip</t>
  </si>
  <si>
    <t>Gymnázium Písek</t>
  </si>
  <si>
    <t>Gym Písek</t>
  </si>
  <si>
    <t>Kovář Josef</t>
  </si>
  <si>
    <t>Medek Šimon</t>
  </si>
  <si>
    <t>Kabátek Tobiáš</t>
  </si>
  <si>
    <t>Feit Antonín</t>
  </si>
  <si>
    <t>Pajma Samuel</t>
  </si>
  <si>
    <t>Sicher Pablo Josef</t>
  </si>
  <si>
    <t>Mrázová Veronika</t>
  </si>
  <si>
    <t>Knettigová Vanda</t>
  </si>
  <si>
    <t>Konfrštová Klára</t>
  </si>
  <si>
    <t>Nosková Sára</t>
  </si>
  <si>
    <t>Janovská Monika</t>
  </si>
  <si>
    <t>Terčová Emma</t>
  </si>
  <si>
    <t>Hrodek Otto Ondřej</t>
  </si>
  <si>
    <t>Kofroň Tomáš</t>
  </si>
  <si>
    <t>Zagata Jáchym</t>
  </si>
  <si>
    <t>Konfršt Ondřej</t>
  </si>
  <si>
    <t>ZŠ Zborovská Tábor</t>
  </si>
  <si>
    <t>Podzimek Radim</t>
  </si>
  <si>
    <t>Vesecký Robin</t>
  </si>
  <si>
    <t>Bartoň Adam</t>
  </si>
  <si>
    <t>Cimburek Filip</t>
  </si>
  <si>
    <t>Kubašta Jan</t>
  </si>
  <si>
    <t>Tomášková Sofie</t>
  </si>
  <si>
    <t>Blafková Adéla</t>
  </si>
  <si>
    <t>Kloučková Klára</t>
  </si>
  <si>
    <t>Zounová Aneta</t>
  </si>
  <si>
    <t>Křížovská Adéla</t>
  </si>
  <si>
    <t>Vondrová Rozálie</t>
  </si>
  <si>
    <t>ZŠ a MŠ Nová Bystřice</t>
  </si>
  <si>
    <t>ZŠ N. Bystřice</t>
  </si>
  <si>
    <t>Batelková Valerie</t>
  </si>
  <si>
    <t>Zajícová Viola</t>
  </si>
  <si>
    <t>Kořínková Eliška</t>
  </si>
  <si>
    <t>Kršková Eliška</t>
  </si>
  <si>
    <t>Bobčíková Vendula</t>
  </si>
  <si>
    <t>ZŠ Nová Včelnice</t>
  </si>
  <si>
    <t>ZŠ N. Včelnice</t>
  </si>
  <si>
    <t>Sedlák Patrik</t>
  </si>
  <si>
    <t>Šlápota Eliáš</t>
  </si>
  <si>
    <t>Jinoch David</t>
  </si>
  <si>
    <t>Lesche Jáchym</t>
  </si>
  <si>
    <t>Vokuš Pavel</t>
  </si>
  <si>
    <t>Chvátal Matyáš</t>
  </si>
  <si>
    <t>Pražák Matěj</t>
  </si>
  <si>
    <t>Gymnázium V. Nováka J. Hradec</t>
  </si>
  <si>
    <t>GVN J. Hradec</t>
  </si>
  <si>
    <t>Fiedlerová Enola</t>
  </si>
  <si>
    <t>Albrechtová Zuzana</t>
  </si>
  <si>
    <t>Řeřichová Anna</t>
  </si>
  <si>
    <t>Řeřichová Marie</t>
  </si>
  <si>
    <t>Paurová Leona</t>
  </si>
  <si>
    <t>Strnadová Ema</t>
  </si>
  <si>
    <t>Viturková Eliška</t>
  </si>
  <si>
    <t>Komárková Radka</t>
  </si>
  <si>
    <t>Martínková Veronika</t>
  </si>
  <si>
    <t>Machartová Valentýna</t>
  </si>
  <si>
    <t>Drnková Tereza</t>
  </si>
  <si>
    <t>Hron Vladimír</t>
  </si>
  <si>
    <t>Mynář Ondřej</t>
  </si>
  <si>
    <t>Přerovský Václav</t>
  </si>
  <si>
    <t>Tichý Ondřej</t>
  </si>
  <si>
    <t>Voráčková Natálie</t>
  </si>
  <si>
    <t>Brožová Amélie</t>
  </si>
  <si>
    <t>Machová Karolína</t>
  </si>
  <si>
    <t>Batistová Karolína</t>
  </si>
  <si>
    <t>Nouza Michal</t>
  </si>
  <si>
    <t>Kinšt Antonín</t>
  </si>
  <si>
    <t>Šíma Matěj</t>
  </si>
  <si>
    <t>Parkan Tomáš</t>
  </si>
  <si>
    <t>Fiedler Matěj</t>
  </si>
  <si>
    <t>Název závodu</t>
  </si>
  <si>
    <t>Datum</t>
  </si>
  <si>
    <t>Místo konání</t>
  </si>
  <si>
    <t>Ředitel závodu</t>
  </si>
  <si>
    <t>Hlavní rozhodčí</t>
  </si>
  <si>
    <t>Výsledky zpracoval</t>
  </si>
  <si>
    <t>Délka okruhu</t>
  </si>
  <si>
    <t>750m</t>
  </si>
  <si>
    <t>Měřící zařízení / kamera</t>
  </si>
  <si>
    <t>Přespolní běh AŠSK - krajské kolo</t>
  </si>
  <si>
    <t>Park pod GVN J. Hradec - Tenis centrum J. Hradec</t>
  </si>
  <si>
    <t>Otakar Kinšt</t>
  </si>
  <si>
    <t>František Lejtnar</t>
  </si>
  <si>
    <t>Měřeno ručně</t>
  </si>
  <si>
    <t>Kontakt</t>
  </si>
  <si>
    <t>Email</t>
  </si>
  <si>
    <t>kinstota@seznam.cz</t>
  </si>
  <si>
    <t>flejtnar12@gmail.com</t>
  </si>
  <si>
    <t>Informace o závodě</t>
  </si>
  <si>
    <t>Tůma Nikola</t>
  </si>
  <si>
    <t>Šimsa Jakub</t>
  </si>
  <si>
    <t>Sinetar Alex</t>
  </si>
  <si>
    <t>Nohavová Anežka</t>
  </si>
  <si>
    <t>Kukačka Jakub</t>
  </si>
  <si>
    <t>Bindr Jan</t>
  </si>
  <si>
    <t>Kubíčková Lea</t>
  </si>
  <si>
    <t>Těthal Josef</t>
  </si>
  <si>
    <t>Volfová Hana</t>
  </si>
  <si>
    <t>Plachá Barbora</t>
  </si>
  <si>
    <t>Svoboda Adam</t>
  </si>
  <si>
    <t>Špačková Karolína</t>
  </si>
  <si>
    <t>Plášilová Tereza</t>
  </si>
  <si>
    <t>SOŠ a SOU Třeboň</t>
  </si>
  <si>
    <t>Kočková Patricie</t>
  </si>
  <si>
    <t>Tlamsová Karolína</t>
  </si>
  <si>
    <t>Tomková Eliška</t>
  </si>
  <si>
    <t>Fák Ondřej</t>
  </si>
  <si>
    <t>Šiška Adam</t>
  </si>
  <si>
    <t>Mikulanda Alexandr</t>
  </si>
  <si>
    <t>Bočan Václav</t>
  </si>
  <si>
    <t>Schmaus Marek</t>
  </si>
  <si>
    <t>Vaněk Tomáš</t>
  </si>
  <si>
    <t>Vítovec Matěj</t>
  </si>
  <si>
    <t>DNF</t>
  </si>
  <si>
    <t>Jarošová Barbora</t>
  </si>
  <si>
    <t>Mladší žáci - Přespolní běh (H.III)</t>
  </si>
  <si>
    <t>Celkové pořadí - Dorostenci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</si>
</sst>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2000"/>
    <numFmt numFmtId="165" formatCode="0;\-0;;\ 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7" fontId="1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47" fontId="1" fillId="0" borderId="2" xfId="0" applyNumberFormat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47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165" fontId="1" fillId="0" borderId="2" xfId="0" applyNumberFormat="1" applyFont="1" applyBorder="1" applyAlignment="1" applyProtection="1">
      <alignment horizontal="center" vertical="center"/>
      <protection hidden="1"/>
    </xf>
    <xf numFmtId="165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165" fontId="1" fillId="0" borderId="2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47" fontId="10" fillId="2" borderId="0" xfId="0" applyNumberFormat="1" applyFont="1" applyFill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A868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flejtnar12@gmail.com" TargetMode="External"/><Relationship Id="rId1" Type="http://schemas.openxmlformats.org/officeDocument/2006/relationships/hyperlink" Target="mailto:kinstota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zoomScaleNormal="100" workbookViewId="0">
      <pane ySplit="3" topLeftCell="A4" activePane="bottomLeft" state="frozen"/>
      <selection pane="bottomLeft" activeCell="M10" sqref="M10"/>
    </sheetView>
  </sheetViews>
  <sheetFormatPr defaultRowHeight="14.5" x14ac:dyDescent="0.35"/>
  <cols>
    <col min="1" max="1" width="33.36328125" customWidth="1"/>
    <col min="2" max="2" width="20" customWidth="1"/>
    <col min="3" max="3" width="4.36328125" customWidth="1"/>
    <col min="4" max="4" width="7.81640625" customWidth="1"/>
    <col min="5" max="5" width="5.54296875" customWidth="1"/>
    <col min="6" max="6" width="11.08984375" customWidth="1"/>
    <col min="7" max="7" width="5.54296875" customWidth="1"/>
    <col min="10" max="10" width="43.36328125" customWidth="1"/>
    <col min="11" max="11" width="14.453125" customWidth="1"/>
    <col min="12" max="12" width="7.81640625" customWidth="1"/>
    <col min="13" max="14" width="10" customWidth="1"/>
  </cols>
  <sheetData>
    <row r="1" spans="1:14" ht="15" customHeight="1" x14ac:dyDescent="0.35">
      <c r="A1" s="59" t="s">
        <v>23</v>
      </c>
      <c r="B1" s="60"/>
      <c r="C1" s="60"/>
      <c r="D1" s="61"/>
      <c r="E1" s="65" t="s">
        <v>47</v>
      </c>
      <c r="F1" s="66"/>
      <c r="G1" s="69">
        <f>L20</f>
        <v>29</v>
      </c>
    </row>
    <row r="2" spans="1:14" ht="15" customHeight="1" thickBot="1" x14ac:dyDescent="0.4">
      <c r="A2" s="62"/>
      <c r="B2" s="63"/>
      <c r="C2" s="63"/>
      <c r="D2" s="64"/>
      <c r="E2" s="67"/>
      <c r="F2" s="68"/>
      <c r="G2" s="70"/>
    </row>
    <row r="3" spans="1:14" ht="15" customHeight="1" thickBot="1" x14ac:dyDescent="0.4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7" customHeight="1" thickBot="1" x14ac:dyDescent="0.4">
      <c r="A4" s="41" t="s">
        <v>56</v>
      </c>
      <c r="B4" s="2" t="str">
        <f>$K$8</f>
        <v>ZŠ EB Písek</v>
      </c>
      <c r="C4" s="30">
        <v>7</v>
      </c>
      <c r="D4" s="31">
        <v>12</v>
      </c>
      <c r="E4" s="32">
        <v>15</v>
      </c>
      <c r="F4" s="33" t="s">
        <v>251</v>
      </c>
      <c r="G4" s="7" t="str">
        <f>IFERROR(RANK(F4,$F$4:$F$69,1),"")</f>
        <v/>
      </c>
    </row>
    <row r="5" spans="1:14" ht="17" customHeight="1" thickBot="1" x14ac:dyDescent="0.4">
      <c r="A5" s="42" t="s">
        <v>57</v>
      </c>
      <c r="B5" s="3" t="str">
        <f t="shared" ref="B5:B9" si="0">$K$8</f>
        <v>ZŠ EB Písek</v>
      </c>
      <c r="C5" s="28">
        <v>7</v>
      </c>
      <c r="D5" s="34">
        <v>11</v>
      </c>
      <c r="E5" s="35">
        <v>22</v>
      </c>
      <c r="F5" s="36">
        <v>4.3206018518518524E-3</v>
      </c>
      <c r="G5" s="50">
        <f t="shared" ref="G5:G68" si="1">IFERROR(RANK(F5,$F$4:$F$69,1),"")</f>
        <v>8</v>
      </c>
      <c r="J5" s="58" t="s">
        <v>39</v>
      </c>
      <c r="K5" s="58"/>
      <c r="L5" s="58"/>
      <c r="M5" s="58"/>
      <c r="N5" s="58"/>
    </row>
    <row r="6" spans="1:14" ht="17" customHeight="1" thickBot="1" x14ac:dyDescent="0.4">
      <c r="A6" s="42" t="s">
        <v>58</v>
      </c>
      <c r="B6" s="3" t="str">
        <f t="shared" si="0"/>
        <v>ZŠ EB Písek</v>
      </c>
      <c r="C6" s="28">
        <v>7</v>
      </c>
      <c r="D6" s="34">
        <v>12</v>
      </c>
      <c r="E6" s="35">
        <v>25</v>
      </c>
      <c r="F6" s="36">
        <v>4.4143518518518516E-3</v>
      </c>
      <c r="G6" s="50">
        <f t="shared" si="1"/>
        <v>12</v>
      </c>
      <c r="J6" s="58"/>
      <c r="K6" s="58"/>
      <c r="L6" s="58"/>
      <c r="M6" s="58"/>
      <c r="N6" s="58"/>
    </row>
    <row r="7" spans="1:14" ht="17" customHeight="1" thickBot="1" x14ac:dyDescent="0.4">
      <c r="A7" s="42" t="s">
        <v>59</v>
      </c>
      <c r="B7" s="3" t="str">
        <f t="shared" si="0"/>
        <v>ZŠ EB Písek</v>
      </c>
      <c r="C7" s="28">
        <v>6</v>
      </c>
      <c r="D7" s="34">
        <v>13</v>
      </c>
      <c r="E7" s="35">
        <v>26</v>
      </c>
      <c r="F7" s="36">
        <v>4.5196759259259261E-3</v>
      </c>
      <c r="G7" s="50">
        <f t="shared" si="1"/>
        <v>14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7" customHeight="1" x14ac:dyDescent="0.35">
      <c r="A8" s="42" t="s">
        <v>60</v>
      </c>
      <c r="B8" s="3" t="str">
        <f t="shared" si="0"/>
        <v>ZŠ EB Písek</v>
      </c>
      <c r="C8" s="28">
        <v>6</v>
      </c>
      <c r="D8" s="34">
        <v>13</v>
      </c>
      <c r="E8" s="35">
        <v>28</v>
      </c>
      <c r="F8" s="36">
        <v>3.8993055555555552E-3</v>
      </c>
      <c r="G8" s="50">
        <f t="shared" si="1"/>
        <v>2</v>
      </c>
      <c r="J8" s="47" t="s">
        <v>54</v>
      </c>
      <c r="K8" s="47" t="s">
        <v>55</v>
      </c>
      <c r="L8" s="2">
        <f>COUNTA(A4:A9)</f>
        <v>6</v>
      </c>
      <c r="M8" s="30">
        <f>IFERROR(SMALL(G4:G9,1)+SMALL(G4:G9,2)+SMALL(G4:G9,3)+SMALL(G4:G9,4),"")</f>
        <v>28</v>
      </c>
      <c r="N8" s="7">
        <f>IFERROR(RANK(M8,$M$8:$M$18,1),M8)</f>
        <v>1</v>
      </c>
    </row>
    <row r="9" spans="1:14" ht="17" customHeight="1" x14ac:dyDescent="0.35">
      <c r="A9" s="42" t="s">
        <v>61</v>
      </c>
      <c r="B9" s="3" t="str">
        <f t="shared" si="0"/>
        <v>ZŠ EB Písek</v>
      </c>
      <c r="C9" s="28">
        <v>6</v>
      </c>
      <c r="D9" s="34">
        <v>13</v>
      </c>
      <c r="E9" s="35">
        <v>31</v>
      </c>
      <c r="F9" s="36">
        <v>4.3125000000000004E-3</v>
      </c>
      <c r="G9" s="50">
        <f t="shared" si="1"/>
        <v>6</v>
      </c>
      <c r="J9" s="48" t="s">
        <v>67</v>
      </c>
      <c r="K9" s="48" t="s">
        <v>67</v>
      </c>
      <c r="L9" s="4">
        <f>COUNTA(A10:A15)</f>
        <v>6</v>
      </c>
      <c r="M9" s="37">
        <f>IFERROR(SMALL(G10:G15,1)+SMALL(G10:G15,2)+SMALL(G10:G15,3)+SMALL(G10:G15,4),"")</f>
        <v>71</v>
      </c>
      <c r="N9" s="8">
        <f t="shared" ref="N9:N18" si="2">IFERROR(RANK(M9,$M$8:$M$18,1),M9)</f>
        <v>5</v>
      </c>
    </row>
    <row r="10" spans="1:14" ht="17" customHeight="1" x14ac:dyDescent="0.35">
      <c r="A10" s="43" t="s">
        <v>68</v>
      </c>
      <c r="B10" s="4" t="str">
        <f>$K$9</f>
        <v>ZŠ Fantova Kaplice</v>
      </c>
      <c r="C10" s="37">
        <v>7</v>
      </c>
      <c r="D10" s="38">
        <v>12</v>
      </c>
      <c r="E10" s="39">
        <v>32</v>
      </c>
      <c r="F10" s="40">
        <v>4.9178240740740736E-3</v>
      </c>
      <c r="G10" s="51">
        <f t="shared" si="1"/>
        <v>22</v>
      </c>
      <c r="J10" s="49" t="s">
        <v>154</v>
      </c>
      <c r="K10" s="49" t="s">
        <v>154</v>
      </c>
      <c r="L10" s="3">
        <f>COUNTA(A16:A21)</f>
        <v>6</v>
      </c>
      <c r="M10" s="28">
        <f>IFERROR(SMALL(G16:G21,1)+SMALL(G16:G21,2)+SMALL(G16:G21,3)+SMALL(G16:G21,4),"")</f>
        <v>31</v>
      </c>
      <c r="N10" s="5">
        <f t="shared" si="2"/>
        <v>2</v>
      </c>
    </row>
    <row r="11" spans="1:14" ht="17" customHeight="1" x14ac:dyDescent="0.35">
      <c r="A11" s="43" t="s">
        <v>69</v>
      </c>
      <c r="B11" s="4" t="str">
        <f t="shared" ref="B11:B15" si="3">$K$9</f>
        <v>ZŠ Fantova Kaplice</v>
      </c>
      <c r="C11" s="37">
        <v>7</v>
      </c>
      <c r="D11" s="38">
        <v>12</v>
      </c>
      <c r="E11" s="39">
        <v>34</v>
      </c>
      <c r="F11" s="40">
        <v>4.8402777777777775E-3</v>
      </c>
      <c r="G11" s="51">
        <f t="shared" si="1"/>
        <v>21</v>
      </c>
      <c r="J11" s="48" t="s">
        <v>166</v>
      </c>
      <c r="K11" s="48" t="s">
        <v>167</v>
      </c>
      <c r="L11" s="4">
        <f>COUNTA(A22:A27)</f>
        <v>5</v>
      </c>
      <c r="M11" s="37">
        <f>IFERROR(SMALL(G22:G27,1)+SMALL(G22:G27,2)+SMALL(G22:G27,3)+SMALL(G22:G27,4),"")</f>
        <v>45</v>
      </c>
      <c r="N11" s="8">
        <f t="shared" si="2"/>
        <v>4</v>
      </c>
    </row>
    <row r="12" spans="1:14" ht="17" customHeight="1" x14ac:dyDescent="0.35">
      <c r="A12" s="43" t="s">
        <v>70</v>
      </c>
      <c r="B12" s="4" t="str">
        <f t="shared" si="3"/>
        <v>ZŠ Fantova Kaplice</v>
      </c>
      <c r="C12" s="37">
        <v>7</v>
      </c>
      <c r="D12" s="38">
        <v>12</v>
      </c>
      <c r="E12" s="39">
        <v>37</v>
      </c>
      <c r="F12" s="40">
        <v>4.7905092592592591E-3</v>
      </c>
      <c r="G12" s="51">
        <f t="shared" si="1"/>
        <v>20</v>
      </c>
      <c r="J12" s="49" t="s">
        <v>182</v>
      </c>
      <c r="K12" s="49" t="s">
        <v>183</v>
      </c>
      <c r="L12" s="3">
        <f>COUNTA(A28:A33)</f>
        <v>6</v>
      </c>
      <c r="M12" s="28">
        <f>IFERROR(SMALL(G28:G33,1)+SMALL(G28:G33,2)+SMALL(G28:G33,3)+SMALL(G28:G33,4),"")</f>
        <v>41</v>
      </c>
      <c r="N12" s="5">
        <f t="shared" si="2"/>
        <v>3</v>
      </c>
    </row>
    <row r="13" spans="1:14" ht="17" customHeight="1" x14ac:dyDescent="0.35">
      <c r="A13" s="43" t="s">
        <v>71</v>
      </c>
      <c r="B13" s="4" t="str">
        <f t="shared" si="3"/>
        <v>ZŠ Fantova Kaplice</v>
      </c>
      <c r="C13" s="37">
        <v>7</v>
      </c>
      <c r="D13" s="38">
        <v>12</v>
      </c>
      <c r="E13" s="39">
        <v>41</v>
      </c>
      <c r="F13" s="40">
        <v>4.5196759259259261E-3</v>
      </c>
      <c r="G13" s="51">
        <f t="shared" si="1"/>
        <v>14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7" customHeight="1" x14ac:dyDescent="0.35">
      <c r="A14" s="43" t="s">
        <v>72</v>
      </c>
      <c r="B14" s="4" t="str">
        <f t="shared" si="3"/>
        <v>ZŠ Fantova Kaplice</v>
      </c>
      <c r="C14" s="37">
        <v>6</v>
      </c>
      <c r="D14" s="38">
        <v>13</v>
      </c>
      <c r="E14" s="39">
        <v>43</v>
      </c>
      <c r="F14" s="40">
        <v>4.5243055555555557E-3</v>
      </c>
      <c r="G14" s="51">
        <f t="shared" si="1"/>
        <v>16</v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7" customHeight="1" x14ac:dyDescent="0.35">
      <c r="A15" s="43" t="s">
        <v>73</v>
      </c>
      <c r="B15" s="4" t="str">
        <f t="shared" si="3"/>
        <v>ZŠ Fantova Kaplice</v>
      </c>
      <c r="C15" s="37">
        <v>6</v>
      </c>
      <c r="D15" s="38">
        <v>12</v>
      </c>
      <c r="E15" s="39">
        <v>47</v>
      </c>
      <c r="F15" s="40">
        <v>5.3229166666666668E-3</v>
      </c>
      <c r="G15" s="51">
        <f t="shared" si="1"/>
        <v>28</v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7" customHeight="1" x14ac:dyDescent="0.35">
      <c r="A16" s="42" t="s">
        <v>160</v>
      </c>
      <c r="B16" s="3" t="str">
        <f>$K$10</f>
        <v>ZŠ Zborovská Tábor</v>
      </c>
      <c r="C16" s="28">
        <v>7</v>
      </c>
      <c r="D16" s="34">
        <v>12</v>
      </c>
      <c r="E16" s="35">
        <v>50</v>
      </c>
      <c r="F16" s="36">
        <v>4.3773148148148148E-3</v>
      </c>
      <c r="G16" s="50">
        <f t="shared" si="1"/>
        <v>11</v>
      </c>
      <c r="J16" s="49"/>
      <c r="K16" s="49"/>
      <c r="L16" s="3">
        <f>COUNTA(A52:A57)</f>
        <v>0</v>
      </c>
      <c r="M16" s="28" t="str">
        <f>IFERROR(SMALL(G52:G57,1)+SMALL(G52:G57,2)+SMALL(G52:G57,3)+SMALL(G52:G57,4),"")</f>
        <v/>
      </c>
      <c r="N16" s="5" t="str">
        <f t="shared" si="2"/>
        <v/>
      </c>
    </row>
    <row r="17" spans="1:14" ht="17" customHeight="1" x14ac:dyDescent="0.35">
      <c r="A17" s="42" t="s">
        <v>161</v>
      </c>
      <c r="B17" s="3" t="str">
        <f t="shared" ref="B17:B21" si="4">$K$10</f>
        <v>ZŠ Zborovská Tábor</v>
      </c>
      <c r="C17" s="28">
        <v>7</v>
      </c>
      <c r="D17" s="34">
        <v>12</v>
      </c>
      <c r="E17" s="35">
        <v>52</v>
      </c>
      <c r="F17" s="36">
        <v>4.3344907407407403E-3</v>
      </c>
      <c r="G17" s="50">
        <f t="shared" si="1"/>
        <v>9</v>
      </c>
      <c r="J17" s="48"/>
      <c r="K17" s="48"/>
      <c r="L17" s="4">
        <f>COUNTA(A58:A63)</f>
        <v>0</v>
      </c>
      <c r="M17" s="37" t="str">
        <f>IFERROR(SMALL(G58:G63,1)+SMALL(G58:G63,2)+SMALL(G58:G63,3)+SMALL(G58:G63,4),"")</f>
        <v/>
      </c>
      <c r="N17" s="8" t="str">
        <f t="shared" si="2"/>
        <v/>
      </c>
    </row>
    <row r="18" spans="1:14" ht="17" customHeight="1" x14ac:dyDescent="0.35">
      <c r="A18" s="42" t="s">
        <v>162</v>
      </c>
      <c r="B18" s="3" t="str">
        <f t="shared" si="4"/>
        <v>ZŠ Zborovská Tábor</v>
      </c>
      <c r="C18" s="28">
        <v>7</v>
      </c>
      <c r="D18" s="34">
        <v>11</v>
      </c>
      <c r="E18" s="35">
        <v>53</v>
      </c>
      <c r="F18" s="36">
        <v>3.8877314814814812E-3</v>
      </c>
      <c r="G18" s="50">
        <f t="shared" si="1"/>
        <v>1</v>
      </c>
      <c r="J18" s="49"/>
      <c r="K18" s="49"/>
      <c r="L18" s="3">
        <f>COUNTA(A64:A69)</f>
        <v>0</v>
      </c>
      <c r="M18" s="28" t="str">
        <f>IFERROR(SMALL(G64:G69,1)+SMALL(G64:G69,2)+SMALL(G64:G69,3)+SMALL(G64:G69,4),"")</f>
        <v/>
      </c>
      <c r="N18" s="5" t="str">
        <f t="shared" si="2"/>
        <v/>
      </c>
    </row>
    <row r="19" spans="1:14" ht="17" customHeight="1" x14ac:dyDescent="0.35">
      <c r="A19" s="42" t="s">
        <v>163</v>
      </c>
      <c r="B19" s="3" t="str">
        <f t="shared" si="4"/>
        <v>ZŠ Zborovská Tábor</v>
      </c>
      <c r="C19" s="28">
        <v>7</v>
      </c>
      <c r="D19" s="34">
        <v>12</v>
      </c>
      <c r="E19" s="35">
        <v>54</v>
      </c>
      <c r="F19" s="36">
        <v>4.3518518518518515E-3</v>
      </c>
      <c r="G19" s="50">
        <f t="shared" si="1"/>
        <v>10</v>
      </c>
    </row>
    <row r="20" spans="1:14" ht="17" customHeight="1" x14ac:dyDescent="0.35">
      <c r="A20" s="42" t="s">
        <v>164</v>
      </c>
      <c r="B20" s="3" t="str">
        <f t="shared" si="4"/>
        <v>ZŠ Zborovská Tábor</v>
      </c>
      <c r="C20" s="28">
        <v>7</v>
      </c>
      <c r="D20" s="34">
        <v>12</v>
      </c>
      <c r="E20" s="35">
        <v>56</v>
      </c>
      <c r="F20" s="36">
        <v>4.9942129629629633E-3</v>
      </c>
      <c r="G20" s="50">
        <f t="shared" si="1"/>
        <v>23</v>
      </c>
      <c r="J20" s="13" t="s">
        <v>13</v>
      </c>
      <c r="K20" s="13"/>
      <c r="L20" s="14">
        <f>SUM(L8:L18)</f>
        <v>29</v>
      </c>
    </row>
    <row r="21" spans="1:14" ht="17" customHeight="1" x14ac:dyDescent="0.35">
      <c r="A21" s="42" t="s">
        <v>165</v>
      </c>
      <c r="B21" s="3" t="str">
        <f t="shared" si="4"/>
        <v>ZŠ Zborovská Tábor</v>
      </c>
      <c r="C21" s="28">
        <v>6</v>
      </c>
      <c r="D21" s="34">
        <v>13</v>
      </c>
      <c r="E21" s="35">
        <v>57</v>
      </c>
      <c r="F21" s="36">
        <v>5.0185185185185185E-3</v>
      </c>
      <c r="G21" s="50">
        <f t="shared" si="1"/>
        <v>24</v>
      </c>
    </row>
    <row r="22" spans="1:14" ht="17" customHeight="1" x14ac:dyDescent="0.35">
      <c r="A22" s="43" t="s">
        <v>168</v>
      </c>
      <c r="B22" s="4" t="str">
        <f>$K$11</f>
        <v>ZŠ N. Bystřice</v>
      </c>
      <c r="C22" s="37">
        <v>7</v>
      </c>
      <c r="D22" s="38">
        <v>11</v>
      </c>
      <c r="E22" s="39">
        <v>58</v>
      </c>
      <c r="F22" s="40">
        <v>3.9108796296296296E-3</v>
      </c>
      <c r="G22" s="51">
        <f t="shared" si="1"/>
        <v>3</v>
      </c>
    </row>
    <row r="23" spans="1:14" ht="17" customHeight="1" x14ac:dyDescent="0.35">
      <c r="A23" s="43" t="s">
        <v>169</v>
      </c>
      <c r="B23" s="4" t="str">
        <f t="shared" ref="B23:B27" si="5">$K$11</f>
        <v>ZŠ N. Bystřice</v>
      </c>
      <c r="C23" s="37">
        <v>6</v>
      </c>
      <c r="D23" s="38">
        <v>13</v>
      </c>
      <c r="E23" s="39">
        <v>62</v>
      </c>
      <c r="F23" s="40">
        <v>4.3148148148148147E-3</v>
      </c>
      <c r="G23" s="51">
        <f t="shared" si="1"/>
        <v>7</v>
      </c>
    </row>
    <row r="24" spans="1:14" ht="17" customHeight="1" x14ac:dyDescent="0.35">
      <c r="A24" s="43" t="s">
        <v>170</v>
      </c>
      <c r="B24" s="4" t="str">
        <f t="shared" si="5"/>
        <v>ZŠ N. Bystřice</v>
      </c>
      <c r="C24" s="37">
        <v>6</v>
      </c>
      <c r="D24" s="38">
        <v>13</v>
      </c>
      <c r="E24" s="39">
        <v>66</v>
      </c>
      <c r="F24" s="40">
        <v>4.7025462962962967E-3</v>
      </c>
      <c r="G24" s="51">
        <f t="shared" si="1"/>
        <v>18</v>
      </c>
    </row>
    <row r="25" spans="1:14" ht="17" customHeight="1" x14ac:dyDescent="0.35">
      <c r="A25" s="43" t="s">
        <v>171</v>
      </c>
      <c r="B25" s="4" t="str">
        <f t="shared" si="5"/>
        <v>ZŠ N. Bystřice</v>
      </c>
      <c r="C25" s="37">
        <v>6</v>
      </c>
      <c r="D25" s="38">
        <v>13</v>
      </c>
      <c r="E25" s="39">
        <v>68</v>
      </c>
      <c r="F25" s="40">
        <v>4.6412037037037038E-3</v>
      </c>
      <c r="G25" s="51">
        <f t="shared" si="1"/>
        <v>17</v>
      </c>
    </row>
    <row r="26" spans="1:14" ht="17" customHeight="1" x14ac:dyDescent="0.35">
      <c r="A26" s="43" t="s">
        <v>172</v>
      </c>
      <c r="B26" s="4" t="str">
        <f t="shared" si="5"/>
        <v>ZŠ N. Bystřice</v>
      </c>
      <c r="C26" s="37">
        <v>6</v>
      </c>
      <c r="D26" s="38">
        <v>12</v>
      </c>
      <c r="E26" s="39">
        <v>75</v>
      </c>
      <c r="F26" s="40">
        <v>5.1655092592592594E-3</v>
      </c>
      <c r="G26" s="51">
        <f t="shared" si="1"/>
        <v>25</v>
      </c>
    </row>
    <row r="27" spans="1:14" ht="17" customHeight="1" x14ac:dyDescent="0.35">
      <c r="A27" s="43"/>
      <c r="B27" s="4" t="str">
        <f t="shared" si="5"/>
        <v>ZŠ N. Bystřice</v>
      </c>
      <c r="C27" s="37"/>
      <c r="D27" s="38"/>
      <c r="E27" s="39"/>
      <c r="F27" s="40"/>
      <c r="G27" s="51" t="str">
        <f t="shared" si="1"/>
        <v/>
      </c>
    </row>
    <row r="28" spans="1:14" ht="17" customHeight="1" x14ac:dyDescent="0.35">
      <c r="A28" s="42" t="s">
        <v>184</v>
      </c>
      <c r="B28" s="3" t="str">
        <f>$K$12</f>
        <v>GVN J. Hradec</v>
      </c>
      <c r="C28" s="28">
        <v>2</v>
      </c>
      <c r="D28" s="34">
        <v>12</v>
      </c>
      <c r="E28" s="35">
        <v>76</v>
      </c>
      <c r="F28" s="36">
        <v>4.1342592592592594E-3</v>
      </c>
      <c r="G28" s="50">
        <f t="shared" si="1"/>
        <v>4</v>
      </c>
    </row>
    <row r="29" spans="1:14" ht="17" customHeight="1" x14ac:dyDescent="0.35">
      <c r="A29" s="42" t="s">
        <v>185</v>
      </c>
      <c r="B29" s="3" t="str">
        <f t="shared" ref="B29:B33" si="6">$K$12</f>
        <v>GVN J. Hradec</v>
      </c>
      <c r="C29" s="28">
        <v>1</v>
      </c>
      <c r="D29" s="34">
        <v>13</v>
      </c>
      <c r="E29" s="35">
        <v>77</v>
      </c>
      <c r="F29" s="36">
        <v>5.2291666666666667E-3</v>
      </c>
      <c r="G29" s="50">
        <f t="shared" si="1"/>
        <v>27</v>
      </c>
    </row>
    <row r="30" spans="1:14" ht="17" customHeight="1" x14ac:dyDescent="0.35">
      <c r="A30" s="42" t="s">
        <v>186</v>
      </c>
      <c r="B30" s="3" t="str">
        <f t="shared" si="6"/>
        <v>GVN J. Hradec</v>
      </c>
      <c r="C30" s="28">
        <v>1</v>
      </c>
      <c r="D30" s="34">
        <v>12</v>
      </c>
      <c r="E30" s="35">
        <v>79</v>
      </c>
      <c r="F30" s="36">
        <v>4.449074074074074E-3</v>
      </c>
      <c r="G30" s="50">
        <f t="shared" si="1"/>
        <v>13</v>
      </c>
    </row>
    <row r="31" spans="1:14" ht="17" customHeight="1" x14ac:dyDescent="0.35">
      <c r="A31" s="42" t="s">
        <v>187</v>
      </c>
      <c r="B31" s="3" t="str">
        <f t="shared" si="6"/>
        <v>GVN J. Hradec</v>
      </c>
      <c r="C31" s="28">
        <v>1</v>
      </c>
      <c r="D31" s="34">
        <v>12</v>
      </c>
      <c r="E31" s="35">
        <v>89</v>
      </c>
      <c r="F31" s="36">
        <v>4.7673611111111111E-3</v>
      </c>
      <c r="G31" s="50">
        <f t="shared" si="1"/>
        <v>19</v>
      </c>
    </row>
    <row r="32" spans="1:14" ht="17" customHeight="1" x14ac:dyDescent="0.35">
      <c r="A32" s="42" t="s">
        <v>188</v>
      </c>
      <c r="B32" s="3" t="str">
        <f t="shared" si="6"/>
        <v>GVN J. Hradec</v>
      </c>
      <c r="C32" s="28">
        <v>2</v>
      </c>
      <c r="D32" s="34">
        <v>11</v>
      </c>
      <c r="E32" s="35">
        <v>96</v>
      </c>
      <c r="F32" s="36">
        <v>5.2141203703703707E-3</v>
      </c>
      <c r="G32" s="50">
        <f t="shared" si="1"/>
        <v>26</v>
      </c>
    </row>
    <row r="33" spans="1:7" ht="17" customHeight="1" x14ac:dyDescent="0.35">
      <c r="A33" s="42" t="s">
        <v>189</v>
      </c>
      <c r="B33" s="3" t="str">
        <f t="shared" si="6"/>
        <v>GVN J. Hradec</v>
      </c>
      <c r="C33" s="28">
        <v>2</v>
      </c>
      <c r="D33" s="34">
        <v>11</v>
      </c>
      <c r="E33" s="35">
        <v>97</v>
      </c>
      <c r="F33" s="36">
        <v>4.3043981481481475E-3</v>
      </c>
      <c r="G33" s="50">
        <f t="shared" si="1"/>
        <v>5</v>
      </c>
    </row>
    <row r="34" spans="1:7" ht="17" customHeight="1" x14ac:dyDescent="0.35">
      <c r="A34" s="43"/>
      <c r="B34" s="4">
        <f>$K$13</f>
        <v>0</v>
      </c>
      <c r="C34" s="37"/>
      <c r="D34" s="38"/>
      <c r="E34" s="39"/>
      <c r="F34" s="40"/>
      <c r="G34" s="51" t="str">
        <f t="shared" si="1"/>
        <v/>
      </c>
    </row>
    <row r="35" spans="1:7" ht="17" customHeight="1" x14ac:dyDescent="0.35">
      <c r="A35" s="43"/>
      <c r="B35" s="4">
        <f t="shared" ref="B35:B39" si="7">$K$13</f>
        <v>0</v>
      </c>
      <c r="C35" s="37"/>
      <c r="D35" s="38"/>
      <c r="E35" s="39"/>
      <c r="F35" s="40"/>
      <c r="G35" s="51" t="str">
        <f t="shared" si="1"/>
        <v/>
      </c>
    </row>
    <row r="36" spans="1:7" ht="17" customHeight="1" x14ac:dyDescent="0.35">
      <c r="A36" s="43"/>
      <c r="B36" s="4">
        <f t="shared" si="7"/>
        <v>0</v>
      </c>
      <c r="C36" s="37"/>
      <c r="D36" s="38"/>
      <c r="E36" s="39"/>
      <c r="F36" s="40"/>
      <c r="G36" s="51" t="str">
        <f t="shared" si="1"/>
        <v/>
      </c>
    </row>
    <row r="37" spans="1:7" ht="17" customHeight="1" x14ac:dyDescent="0.35">
      <c r="A37" s="43"/>
      <c r="B37" s="4">
        <f t="shared" si="7"/>
        <v>0</v>
      </c>
      <c r="C37" s="37"/>
      <c r="D37" s="38"/>
      <c r="E37" s="39"/>
      <c r="F37" s="40"/>
      <c r="G37" s="51" t="str">
        <f t="shared" si="1"/>
        <v/>
      </c>
    </row>
    <row r="38" spans="1:7" ht="17" customHeight="1" x14ac:dyDescent="0.35">
      <c r="A38" s="43"/>
      <c r="B38" s="4">
        <f t="shared" si="7"/>
        <v>0</v>
      </c>
      <c r="C38" s="37"/>
      <c r="D38" s="38"/>
      <c r="E38" s="39"/>
      <c r="F38" s="40"/>
      <c r="G38" s="51" t="str">
        <f t="shared" si="1"/>
        <v/>
      </c>
    </row>
    <row r="39" spans="1:7" ht="17" customHeight="1" x14ac:dyDescent="0.35">
      <c r="A39" s="43"/>
      <c r="B39" s="4">
        <f t="shared" si="7"/>
        <v>0</v>
      </c>
      <c r="C39" s="37"/>
      <c r="D39" s="38"/>
      <c r="E39" s="39"/>
      <c r="F39" s="40"/>
      <c r="G39" s="51" t="str">
        <f t="shared" si="1"/>
        <v/>
      </c>
    </row>
    <row r="40" spans="1:7" x14ac:dyDescent="0.35">
      <c r="A40" s="42"/>
      <c r="B40" s="3">
        <f>$K$14</f>
        <v>0</v>
      </c>
      <c r="C40" s="28"/>
      <c r="D40" s="34"/>
      <c r="E40" s="35"/>
      <c r="F40" s="36"/>
      <c r="G40" s="50" t="str">
        <f t="shared" si="1"/>
        <v/>
      </c>
    </row>
    <row r="41" spans="1:7" x14ac:dyDescent="0.35">
      <c r="A41" s="42"/>
      <c r="B41" s="3">
        <f t="shared" ref="B41:B45" si="8">$K$14</f>
        <v>0</v>
      </c>
      <c r="C41" s="28"/>
      <c r="D41" s="34"/>
      <c r="E41" s="35"/>
      <c r="F41" s="36"/>
      <c r="G41" s="50" t="str">
        <f t="shared" si="1"/>
        <v/>
      </c>
    </row>
    <row r="42" spans="1:7" x14ac:dyDescent="0.35">
      <c r="A42" s="42"/>
      <c r="B42" s="3">
        <f t="shared" si="8"/>
        <v>0</v>
      </c>
      <c r="C42" s="28"/>
      <c r="D42" s="34"/>
      <c r="E42" s="35"/>
      <c r="F42" s="36"/>
      <c r="G42" s="50" t="str">
        <f t="shared" si="1"/>
        <v/>
      </c>
    </row>
    <row r="43" spans="1:7" x14ac:dyDescent="0.35">
      <c r="A43" s="42"/>
      <c r="B43" s="3">
        <f t="shared" si="8"/>
        <v>0</v>
      </c>
      <c r="C43" s="28"/>
      <c r="D43" s="34"/>
      <c r="E43" s="35"/>
      <c r="F43" s="36"/>
      <c r="G43" s="50" t="str">
        <f t="shared" si="1"/>
        <v/>
      </c>
    </row>
    <row r="44" spans="1:7" x14ac:dyDescent="0.35">
      <c r="A44" s="42"/>
      <c r="B44" s="3">
        <f t="shared" si="8"/>
        <v>0</v>
      </c>
      <c r="C44" s="28"/>
      <c r="D44" s="34"/>
      <c r="E44" s="35"/>
      <c r="F44" s="36"/>
      <c r="G44" s="50" t="str">
        <f t="shared" si="1"/>
        <v/>
      </c>
    </row>
    <row r="45" spans="1:7" x14ac:dyDescent="0.35">
      <c r="A45" s="42"/>
      <c r="B45" s="3">
        <f t="shared" si="8"/>
        <v>0</v>
      </c>
      <c r="C45" s="28"/>
      <c r="D45" s="34"/>
      <c r="E45" s="35"/>
      <c r="F45" s="36"/>
      <c r="G45" s="50" t="str">
        <f t="shared" si="1"/>
        <v/>
      </c>
    </row>
    <row r="46" spans="1:7" x14ac:dyDescent="0.35">
      <c r="A46" s="43"/>
      <c r="B46" s="4">
        <f>$K$15</f>
        <v>0</v>
      </c>
      <c r="C46" s="37"/>
      <c r="D46" s="38"/>
      <c r="E46" s="39"/>
      <c r="F46" s="40"/>
      <c r="G46" s="51" t="str">
        <f t="shared" si="1"/>
        <v/>
      </c>
    </row>
    <row r="47" spans="1:7" x14ac:dyDescent="0.35">
      <c r="A47" s="43"/>
      <c r="B47" s="4">
        <f t="shared" ref="B47:B51" si="9">$K$15</f>
        <v>0</v>
      </c>
      <c r="C47" s="37"/>
      <c r="D47" s="38"/>
      <c r="E47" s="39"/>
      <c r="F47" s="40"/>
      <c r="G47" s="51" t="str">
        <f t="shared" si="1"/>
        <v/>
      </c>
    </row>
    <row r="48" spans="1:7" x14ac:dyDescent="0.35">
      <c r="A48" s="43"/>
      <c r="B48" s="4">
        <f t="shared" si="9"/>
        <v>0</v>
      </c>
      <c r="C48" s="37"/>
      <c r="D48" s="38"/>
      <c r="E48" s="39"/>
      <c r="F48" s="40"/>
      <c r="G48" s="51" t="str">
        <f t="shared" si="1"/>
        <v/>
      </c>
    </row>
    <row r="49" spans="1:7" x14ac:dyDescent="0.35">
      <c r="A49" s="43"/>
      <c r="B49" s="4">
        <f t="shared" si="9"/>
        <v>0</v>
      </c>
      <c r="C49" s="37"/>
      <c r="D49" s="38"/>
      <c r="E49" s="39"/>
      <c r="F49" s="40"/>
      <c r="G49" s="51" t="str">
        <f t="shared" si="1"/>
        <v/>
      </c>
    </row>
    <row r="50" spans="1:7" x14ac:dyDescent="0.35">
      <c r="A50" s="43"/>
      <c r="B50" s="4">
        <f t="shared" si="9"/>
        <v>0</v>
      </c>
      <c r="C50" s="37"/>
      <c r="D50" s="38"/>
      <c r="E50" s="39"/>
      <c r="F50" s="40"/>
      <c r="G50" s="51" t="str">
        <f t="shared" si="1"/>
        <v/>
      </c>
    </row>
    <row r="51" spans="1:7" x14ac:dyDescent="0.35">
      <c r="A51" s="43"/>
      <c r="B51" s="4">
        <f t="shared" si="9"/>
        <v>0</v>
      </c>
      <c r="C51" s="37"/>
      <c r="D51" s="38"/>
      <c r="E51" s="39"/>
      <c r="F51" s="40"/>
      <c r="G51" s="51" t="str">
        <f t="shared" si="1"/>
        <v/>
      </c>
    </row>
    <row r="52" spans="1:7" x14ac:dyDescent="0.35">
      <c r="A52" s="42"/>
      <c r="B52" s="3">
        <f>$K$16</f>
        <v>0</v>
      </c>
      <c r="C52" s="28"/>
      <c r="D52" s="34"/>
      <c r="E52" s="35"/>
      <c r="F52" s="36"/>
      <c r="G52" s="50" t="str">
        <f t="shared" si="1"/>
        <v/>
      </c>
    </row>
    <row r="53" spans="1:7" x14ac:dyDescent="0.35">
      <c r="A53" s="42"/>
      <c r="B53" s="3">
        <f t="shared" ref="B53:B57" si="10">$K$16</f>
        <v>0</v>
      </c>
      <c r="C53" s="28"/>
      <c r="D53" s="34"/>
      <c r="E53" s="35"/>
      <c r="F53" s="36"/>
      <c r="G53" s="50" t="str">
        <f t="shared" si="1"/>
        <v/>
      </c>
    </row>
    <row r="54" spans="1:7" x14ac:dyDescent="0.35">
      <c r="A54" s="42"/>
      <c r="B54" s="3">
        <f t="shared" si="10"/>
        <v>0</v>
      </c>
      <c r="C54" s="28"/>
      <c r="D54" s="34"/>
      <c r="E54" s="35"/>
      <c r="F54" s="36"/>
      <c r="G54" s="50" t="str">
        <f t="shared" si="1"/>
        <v/>
      </c>
    </row>
    <row r="55" spans="1:7" x14ac:dyDescent="0.35">
      <c r="A55" s="42"/>
      <c r="B55" s="3">
        <f t="shared" si="10"/>
        <v>0</v>
      </c>
      <c r="C55" s="28"/>
      <c r="D55" s="34"/>
      <c r="E55" s="35"/>
      <c r="F55" s="36"/>
      <c r="G55" s="50" t="str">
        <f t="shared" si="1"/>
        <v/>
      </c>
    </row>
    <row r="56" spans="1:7" x14ac:dyDescent="0.35">
      <c r="A56" s="42"/>
      <c r="B56" s="3">
        <f t="shared" si="10"/>
        <v>0</v>
      </c>
      <c r="C56" s="28"/>
      <c r="D56" s="34"/>
      <c r="E56" s="35"/>
      <c r="F56" s="36"/>
      <c r="G56" s="50" t="str">
        <f t="shared" si="1"/>
        <v/>
      </c>
    </row>
    <row r="57" spans="1:7" x14ac:dyDescent="0.35">
      <c r="A57" s="42"/>
      <c r="B57" s="3">
        <f t="shared" si="10"/>
        <v>0</v>
      </c>
      <c r="C57" s="28"/>
      <c r="D57" s="34"/>
      <c r="E57" s="35"/>
      <c r="F57" s="36"/>
      <c r="G57" s="50" t="str">
        <f t="shared" si="1"/>
        <v/>
      </c>
    </row>
    <row r="58" spans="1:7" x14ac:dyDescent="0.35">
      <c r="A58" s="43"/>
      <c r="B58" s="4">
        <f>$K$17</f>
        <v>0</v>
      </c>
      <c r="C58" s="37"/>
      <c r="D58" s="38"/>
      <c r="E58" s="39"/>
      <c r="F58" s="40"/>
      <c r="G58" s="51" t="str">
        <f t="shared" si="1"/>
        <v/>
      </c>
    </row>
    <row r="59" spans="1:7" x14ac:dyDescent="0.35">
      <c r="A59" s="43"/>
      <c r="B59" s="4">
        <f t="shared" ref="B59:B63" si="11">$K$17</f>
        <v>0</v>
      </c>
      <c r="C59" s="37"/>
      <c r="D59" s="38"/>
      <c r="E59" s="39"/>
      <c r="F59" s="40"/>
      <c r="G59" s="51" t="str">
        <f t="shared" si="1"/>
        <v/>
      </c>
    </row>
    <row r="60" spans="1:7" x14ac:dyDescent="0.35">
      <c r="A60" s="43"/>
      <c r="B60" s="4">
        <f t="shared" si="11"/>
        <v>0</v>
      </c>
      <c r="C60" s="37"/>
      <c r="D60" s="38"/>
      <c r="E60" s="39"/>
      <c r="F60" s="40"/>
      <c r="G60" s="51" t="str">
        <f t="shared" si="1"/>
        <v/>
      </c>
    </row>
    <row r="61" spans="1:7" x14ac:dyDescent="0.35">
      <c r="A61" s="43"/>
      <c r="B61" s="4">
        <f t="shared" si="11"/>
        <v>0</v>
      </c>
      <c r="C61" s="37"/>
      <c r="D61" s="38"/>
      <c r="E61" s="39"/>
      <c r="F61" s="40"/>
      <c r="G61" s="51" t="str">
        <f t="shared" si="1"/>
        <v/>
      </c>
    </row>
    <row r="62" spans="1:7" x14ac:dyDescent="0.35">
      <c r="A62" s="43"/>
      <c r="B62" s="4">
        <f t="shared" si="11"/>
        <v>0</v>
      </c>
      <c r="C62" s="37"/>
      <c r="D62" s="38"/>
      <c r="E62" s="39"/>
      <c r="F62" s="40"/>
      <c r="G62" s="51" t="str">
        <f t="shared" si="1"/>
        <v/>
      </c>
    </row>
    <row r="63" spans="1:7" x14ac:dyDescent="0.35">
      <c r="A63" s="43"/>
      <c r="B63" s="4">
        <f t="shared" si="11"/>
        <v>0</v>
      </c>
      <c r="C63" s="37"/>
      <c r="D63" s="38"/>
      <c r="E63" s="39"/>
      <c r="F63" s="40"/>
      <c r="G63" s="51" t="str">
        <f t="shared" si="1"/>
        <v/>
      </c>
    </row>
    <row r="64" spans="1:7" x14ac:dyDescent="0.35">
      <c r="A64" s="42"/>
      <c r="B64" s="3">
        <f>$K$18</f>
        <v>0</v>
      </c>
      <c r="C64" s="28"/>
      <c r="D64" s="34"/>
      <c r="E64" s="35"/>
      <c r="F64" s="36"/>
      <c r="G64" s="50" t="str">
        <f t="shared" si="1"/>
        <v/>
      </c>
    </row>
    <row r="65" spans="1:7" x14ac:dyDescent="0.35">
      <c r="A65" s="42"/>
      <c r="B65" s="3">
        <f t="shared" ref="B65:B69" si="12">$K$18</f>
        <v>0</v>
      </c>
      <c r="C65" s="28"/>
      <c r="D65" s="34"/>
      <c r="E65" s="35"/>
      <c r="F65" s="36"/>
      <c r="G65" s="50" t="str">
        <f t="shared" si="1"/>
        <v/>
      </c>
    </row>
    <row r="66" spans="1:7" x14ac:dyDescent="0.35">
      <c r="A66" s="42"/>
      <c r="B66" s="3">
        <f t="shared" si="12"/>
        <v>0</v>
      </c>
      <c r="C66" s="28"/>
      <c r="D66" s="34"/>
      <c r="E66" s="35"/>
      <c r="F66" s="36"/>
      <c r="G66" s="50" t="str">
        <f t="shared" si="1"/>
        <v/>
      </c>
    </row>
    <row r="67" spans="1:7" x14ac:dyDescent="0.35">
      <c r="A67" s="42"/>
      <c r="B67" s="3">
        <f t="shared" si="12"/>
        <v>0</v>
      </c>
      <c r="C67" s="28"/>
      <c r="D67" s="34"/>
      <c r="E67" s="35"/>
      <c r="F67" s="36"/>
      <c r="G67" s="50" t="str">
        <f t="shared" si="1"/>
        <v/>
      </c>
    </row>
    <row r="68" spans="1:7" x14ac:dyDescent="0.35">
      <c r="A68" s="42"/>
      <c r="B68" s="3">
        <f t="shared" si="12"/>
        <v>0</v>
      </c>
      <c r="C68" s="28"/>
      <c r="D68" s="34"/>
      <c r="E68" s="35"/>
      <c r="F68" s="36"/>
      <c r="G68" s="50" t="str">
        <f t="shared" si="1"/>
        <v/>
      </c>
    </row>
    <row r="69" spans="1:7" x14ac:dyDescent="0.35">
      <c r="A69" s="42"/>
      <c r="B69" s="3">
        <f t="shared" si="12"/>
        <v>0</v>
      </c>
      <c r="C69" s="28"/>
      <c r="D69" s="34"/>
      <c r="E69" s="35"/>
      <c r="F69" s="36"/>
      <c r="G69" s="50" t="str">
        <f t="shared" ref="G69" si="13">IFERROR(RANK(F69,$F$4:$F$69,1),"")</f>
        <v/>
      </c>
    </row>
  </sheetData>
  <sheetProtection sheet="1" objects="1" scenarios="1"/>
  <mergeCells count="4">
    <mergeCell ref="J5:N6"/>
    <mergeCell ref="A1:D2"/>
    <mergeCell ref="E1:F2"/>
    <mergeCell ref="G1:G2"/>
  </mergeCells>
  <phoneticPr fontId="4" type="noConversion"/>
  <pageMargins left="0.70866141732283472" right="0.70866141732283472" top="0.78740157480314965" bottom="0.78740157480314965" header="0.31496062992125984" footer="0.31496062992125984"/>
  <pageSetup paperSize="9" scale="45" fitToHeight="0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tabSelected="1" workbookViewId="0">
      <pane ySplit="3" topLeftCell="A4" activePane="bottomLeft" state="frozen"/>
      <selection pane="bottomLeft" activeCell="M12" sqref="M12"/>
    </sheetView>
  </sheetViews>
  <sheetFormatPr defaultRowHeight="14.5" x14ac:dyDescent="0.35"/>
  <cols>
    <col min="1" max="1" width="33.36328125" customWidth="1"/>
    <col min="2" max="2" width="20" customWidth="1"/>
    <col min="3" max="3" width="4.36328125" customWidth="1"/>
    <col min="4" max="4" width="7.81640625" customWidth="1"/>
    <col min="5" max="5" width="5.54296875" customWidth="1"/>
    <col min="6" max="6" width="11.08984375" customWidth="1"/>
    <col min="7" max="7" width="5.54296875" customWidth="1"/>
    <col min="10" max="10" width="43.36328125" customWidth="1"/>
    <col min="11" max="11" width="14.453125" customWidth="1"/>
    <col min="12" max="12" width="7.81640625" customWidth="1"/>
    <col min="13" max="14" width="10" customWidth="1"/>
  </cols>
  <sheetData>
    <row r="1" spans="1:14" ht="15" customHeight="1" x14ac:dyDescent="0.35">
      <c r="A1" s="59" t="s">
        <v>253</v>
      </c>
      <c r="B1" s="60"/>
      <c r="C1" s="60"/>
      <c r="D1" s="61"/>
      <c r="E1" s="65" t="s">
        <v>46</v>
      </c>
      <c r="F1" s="66"/>
      <c r="G1" s="69">
        <f>L20</f>
        <v>30</v>
      </c>
    </row>
    <row r="2" spans="1:14" ht="15" customHeight="1" thickBot="1" x14ac:dyDescent="0.4">
      <c r="A2" s="62"/>
      <c r="B2" s="63"/>
      <c r="C2" s="63"/>
      <c r="D2" s="64"/>
      <c r="E2" s="67"/>
      <c r="F2" s="68"/>
      <c r="G2" s="70"/>
    </row>
    <row r="3" spans="1:14" ht="15" customHeight="1" thickBot="1" x14ac:dyDescent="0.4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7" customHeight="1" thickBot="1" x14ac:dyDescent="0.4">
      <c r="A4" s="41" t="s">
        <v>74</v>
      </c>
      <c r="B4" s="2" t="str">
        <f>$K$8</f>
        <v>ZŠ Fantova Kaplice</v>
      </c>
      <c r="C4" s="30">
        <v>7</v>
      </c>
      <c r="D4" s="31">
        <v>11</v>
      </c>
      <c r="E4" s="32">
        <v>1</v>
      </c>
      <c r="F4" s="33">
        <v>6.4270833333333324E-3</v>
      </c>
      <c r="G4" s="46">
        <f>IFERROR(RANK(F4,$F$4:$F$69,1),"")</f>
        <v>13</v>
      </c>
    </row>
    <row r="5" spans="1:14" ht="17" customHeight="1" thickBot="1" x14ac:dyDescent="0.4">
      <c r="A5" s="42" t="s">
        <v>75</v>
      </c>
      <c r="B5" s="3" t="str">
        <f t="shared" ref="B5:B9" si="0">$K$8</f>
        <v>ZŠ Fantova Kaplice</v>
      </c>
      <c r="C5" s="28">
        <v>7</v>
      </c>
      <c r="D5" s="34">
        <v>12</v>
      </c>
      <c r="E5" s="35">
        <v>5</v>
      </c>
      <c r="F5" s="36">
        <v>6.6793981481481487E-3</v>
      </c>
      <c r="G5" s="44">
        <f t="shared" ref="G5:G68" si="1">IFERROR(RANK(F5,$F$4:$F$69,1),"")</f>
        <v>19</v>
      </c>
      <c r="J5" s="58" t="s">
        <v>40</v>
      </c>
      <c r="K5" s="58"/>
      <c r="L5" s="58"/>
      <c r="M5" s="58"/>
      <c r="N5" s="58"/>
    </row>
    <row r="6" spans="1:14" ht="17" customHeight="1" thickBot="1" x14ac:dyDescent="0.4">
      <c r="A6" s="42" t="s">
        <v>76</v>
      </c>
      <c r="B6" s="3" t="str">
        <f t="shared" si="0"/>
        <v>ZŠ Fantova Kaplice</v>
      </c>
      <c r="C6" s="28">
        <v>6</v>
      </c>
      <c r="D6" s="34">
        <v>12</v>
      </c>
      <c r="E6" s="35">
        <v>16</v>
      </c>
      <c r="F6" s="36">
        <v>8.3425925925925924E-3</v>
      </c>
      <c r="G6" s="44">
        <f t="shared" si="1"/>
        <v>29</v>
      </c>
      <c r="J6" s="58"/>
      <c r="K6" s="58"/>
      <c r="L6" s="58"/>
      <c r="M6" s="58"/>
      <c r="N6" s="58"/>
    </row>
    <row r="7" spans="1:14" ht="17" customHeight="1" thickBot="1" x14ac:dyDescent="0.4">
      <c r="A7" s="42" t="s">
        <v>77</v>
      </c>
      <c r="B7" s="3" t="str">
        <f t="shared" si="0"/>
        <v>ZŠ Fantova Kaplice</v>
      </c>
      <c r="C7" s="28">
        <v>7</v>
      </c>
      <c r="D7" s="34">
        <v>11</v>
      </c>
      <c r="E7" s="35">
        <v>18</v>
      </c>
      <c r="F7" s="36">
        <v>6.6921296296296303E-3</v>
      </c>
      <c r="G7" s="44">
        <f t="shared" si="1"/>
        <v>20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7" customHeight="1" x14ac:dyDescent="0.35">
      <c r="A8" s="42" t="s">
        <v>78</v>
      </c>
      <c r="B8" s="3" t="str">
        <f t="shared" si="0"/>
        <v>ZŠ Fantova Kaplice</v>
      </c>
      <c r="C8" s="28">
        <v>6</v>
      </c>
      <c r="D8" s="34">
        <v>12</v>
      </c>
      <c r="E8" s="35">
        <v>19</v>
      </c>
      <c r="F8" s="36">
        <v>6.9791666666666665E-3</v>
      </c>
      <c r="G8" s="44">
        <f t="shared" si="1"/>
        <v>23</v>
      </c>
      <c r="J8" s="47" t="s">
        <v>67</v>
      </c>
      <c r="K8" s="47" t="s">
        <v>67</v>
      </c>
      <c r="L8" s="2">
        <f>COUNTA(A4:A9)</f>
        <v>6</v>
      </c>
      <c r="M8" s="30">
        <f>IFERROR(SMALL(G4:G9,1)+SMALL(G4:G9,2)+SMALL(G4:G9,3)+SMALL(G4:G9,4),"")</f>
        <v>75</v>
      </c>
      <c r="N8" s="7">
        <f>IFERROR(RANK(M8,$M$8:$M$18,1),M8)</f>
        <v>5</v>
      </c>
    </row>
    <row r="9" spans="1:14" ht="17" customHeight="1" x14ac:dyDescent="0.35">
      <c r="A9" s="42" t="s">
        <v>227</v>
      </c>
      <c r="B9" s="3" t="str">
        <f t="shared" si="0"/>
        <v>ZŠ Fantova Kaplice</v>
      </c>
      <c r="C9" s="28">
        <v>7</v>
      </c>
      <c r="D9" s="34">
        <v>11</v>
      </c>
      <c r="E9" s="35">
        <v>23</v>
      </c>
      <c r="F9" s="36">
        <v>6.9918981481481481E-3</v>
      </c>
      <c r="G9" s="44">
        <f t="shared" si="1"/>
        <v>25</v>
      </c>
      <c r="J9" s="48" t="s">
        <v>103</v>
      </c>
      <c r="K9" s="48" t="s">
        <v>104</v>
      </c>
      <c r="L9" s="4">
        <f>COUNTA(A10:A15)</f>
        <v>6</v>
      </c>
      <c r="M9" s="37">
        <f>IFERROR(SMALL(G10:G15,1)+SMALL(G10:G15,2)+SMALL(G10:G15,3)+SMALL(G10:G15,4),"")</f>
        <v>29</v>
      </c>
      <c r="N9" s="8">
        <f t="shared" ref="N9:N18" si="2">IFERROR(RANK(M9,$M$8:$M$18,1),M9)</f>
        <v>2</v>
      </c>
    </row>
    <row r="10" spans="1:14" ht="17" customHeight="1" x14ac:dyDescent="0.35">
      <c r="A10" s="43" t="s">
        <v>105</v>
      </c>
      <c r="B10" s="4" t="str">
        <f>$K$9</f>
        <v>ZŠ JKT Písek</v>
      </c>
      <c r="C10" s="37">
        <v>7</v>
      </c>
      <c r="D10" s="38">
        <v>11</v>
      </c>
      <c r="E10" s="39">
        <v>29</v>
      </c>
      <c r="F10" s="40">
        <v>6.1585648148148155E-3</v>
      </c>
      <c r="G10" s="45">
        <f t="shared" si="1"/>
        <v>11</v>
      </c>
      <c r="J10" s="49" t="s">
        <v>111</v>
      </c>
      <c r="K10" s="49" t="s">
        <v>112</v>
      </c>
      <c r="L10" s="3">
        <f>COUNTA(A16:A21)</f>
        <v>6</v>
      </c>
      <c r="M10" s="28">
        <f>IFERROR(SMALL(G16:G21,1)+SMALL(G16:G21,2)+SMALL(G16:G21,3)+SMALL(G16:G21,4),"")</f>
        <v>57</v>
      </c>
      <c r="N10" s="5">
        <f t="shared" si="2"/>
        <v>3</v>
      </c>
    </row>
    <row r="11" spans="1:14" ht="17" customHeight="1" x14ac:dyDescent="0.35">
      <c r="A11" s="43" t="s">
        <v>106</v>
      </c>
      <c r="B11" s="4" t="str">
        <f t="shared" ref="B11:B15" si="3">$K$9</f>
        <v>ZŠ JKT Písek</v>
      </c>
      <c r="C11" s="37">
        <v>7</v>
      </c>
      <c r="D11" s="38">
        <v>11</v>
      </c>
      <c r="E11" s="39">
        <v>30</v>
      </c>
      <c r="F11" s="40">
        <v>5.8530092592592592E-3</v>
      </c>
      <c r="G11" s="45">
        <f t="shared" si="1"/>
        <v>5</v>
      </c>
      <c r="J11" s="48" t="s">
        <v>173</v>
      </c>
      <c r="K11" s="48" t="s">
        <v>174</v>
      </c>
      <c r="L11" s="4">
        <f>COUNTA(A22:A27)</f>
        <v>6</v>
      </c>
      <c r="M11" s="37">
        <f>IFERROR(SMALL(G22:G27,1)+SMALL(G22:G27,2)+SMALL(G22:G27,3)+SMALL(G22:G27,4),"")</f>
        <v>71</v>
      </c>
      <c r="N11" s="8">
        <f t="shared" si="2"/>
        <v>4</v>
      </c>
    </row>
    <row r="12" spans="1:14" ht="17" customHeight="1" x14ac:dyDescent="0.35">
      <c r="A12" s="43" t="s">
        <v>107</v>
      </c>
      <c r="B12" s="4" t="str">
        <f t="shared" si="3"/>
        <v>ZŠ JKT Písek</v>
      </c>
      <c r="C12" s="37">
        <v>7</v>
      </c>
      <c r="D12" s="38">
        <v>12</v>
      </c>
      <c r="E12" s="39">
        <v>33</v>
      </c>
      <c r="F12" s="40">
        <v>6.9861111111111113E-3</v>
      </c>
      <c r="G12" s="45">
        <f t="shared" si="1"/>
        <v>24</v>
      </c>
      <c r="J12" s="49" t="s">
        <v>154</v>
      </c>
      <c r="K12" s="49" t="s">
        <v>154</v>
      </c>
      <c r="L12" s="3">
        <f>COUNTA(A28:A33)</f>
        <v>6</v>
      </c>
      <c r="M12" s="28">
        <f>IFERROR(SMALL(G28:G33,1)+SMALL(G28:G33,2)+SMALL(G28:G33,3)+SMALL(G28:G33,4),"")</f>
        <v>13</v>
      </c>
      <c r="N12" s="5">
        <f t="shared" si="2"/>
        <v>1</v>
      </c>
    </row>
    <row r="13" spans="1:14" ht="17" customHeight="1" x14ac:dyDescent="0.35">
      <c r="A13" s="43" t="s">
        <v>108</v>
      </c>
      <c r="B13" s="4" t="str">
        <f t="shared" si="3"/>
        <v>ZŠ JKT Písek</v>
      </c>
      <c r="C13" s="37">
        <v>7</v>
      </c>
      <c r="D13" s="38">
        <v>12</v>
      </c>
      <c r="E13" s="39">
        <v>36</v>
      </c>
      <c r="F13" s="40">
        <v>6.1238425925925931E-3</v>
      </c>
      <c r="G13" s="45">
        <f t="shared" si="1"/>
        <v>10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7" customHeight="1" x14ac:dyDescent="0.35">
      <c r="A14" s="43" t="s">
        <v>109</v>
      </c>
      <c r="B14" s="4" t="str">
        <f t="shared" si="3"/>
        <v>ZŠ JKT Písek</v>
      </c>
      <c r="C14" s="37">
        <v>7</v>
      </c>
      <c r="D14" s="38">
        <v>11</v>
      </c>
      <c r="E14" s="39">
        <v>38</v>
      </c>
      <c r="F14" s="40">
        <v>5.6284722222222222E-3</v>
      </c>
      <c r="G14" s="45">
        <f t="shared" si="1"/>
        <v>3</v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7" customHeight="1" x14ac:dyDescent="0.35">
      <c r="A15" s="43" t="s">
        <v>110</v>
      </c>
      <c r="B15" s="4" t="str">
        <f t="shared" si="3"/>
        <v>ZŠ JKT Písek</v>
      </c>
      <c r="C15" s="37">
        <v>7</v>
      </c>
      <c r="D15" s="38">
        <v>11</v>
      </c>
      <c r="E15" s="39">
        <v>39</v>
      </c>
      <c r="F15" s="40">
        <v>6.5960648148148142E-3</v>
      </c>
      <c r="G15" s="45">
        <f t="shared" si="1"/>
        <v>18</v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7" customHeight="1" x14ac:dyDescent="0.35">
      <c r="A16" s="42" t="s">
        <v>113</v>
      </c>
      <c r="B16" s="3" t="str">
        <f>$K$10</f>
        <v>3ZŠ J. Hradec</v>
      </c>
      <c r="C16" s="28">
        <v>7</v>
      </c>
      <c r="D16" s="34">
        <v>12</v>
      </c>
      <c r="E16" s="35">
        <v>40</v>
      </c>
      <c r="F16" s="36">
        <v>6.0115740740740737E-3</v>
      </c>
      <c r="G16" s="44">
        <f t="shared" si="1"/>
        <v>7</v>
      </c>
      <c r="J16" s="49"/>
      <c r="K16" s="49"/>
      <c r="L16" s="3">
        <f>COUNTA(A52:A57)</f>
        <v>0</v>
      </c>
      <c r="M16" s="28" t="str">
        <f>IFERROR(SMALL(G52:G57,1)+SMALL(G52:G57,2)+SMALL(G52:G57,3)+SMALL(G52:G57,4),"")</f>
        <v/>
      </c>
      <c r="N16" s="5" t="str">
        <f t="shared" si="2"/>
        <v/>
      </c>
    </row>
    <row r="17" spans="1:14" ht="17" customHeight="1" x14ac:dyDescent="0.35">
      <c r="A17" s="42" t="s">
        <v>114</v>
      </c>
      <c r="B17" s="3" t="str">
        <f t="shared" ref="B17:B21" si="4">$K$10</f>
        <v>3ZŠ J. Hradec</v>
      </c>
      <c r="C17" s="28">
        <v>7</v>
      </c>
      <c r="D17" s="34">
        <v>12</v>
      </c>
      <c r="E17" s="35">
        <v>44</v>
      </c>
      <c r="F17" s="36">
        <v>6.2314814814814811E-3</v>
      </c>
      <c r="G17" s="44">
        <f t="shared" si="1"/>
        <v>12</v>
      </c>
      <c r="J17" s="48"/>
      <c r="K17" s="48"/>
      <c r="L17" s="4">
        <f>COUNTA(A58:A63)</f>
        <v>0</v>
      </c>
      <c r="M17" s="37" t="str">
        <f>IFERROR(SMALL(G58:G63,1)+SMALL(G58:G63,2)+SMALL(G58:G63,3)+SMALL(G58:G63,4),"")</f>
        <v/>
      </c>
      <c r="N17" s="8" t="str">
        <f t="shared" si="2"/>
        <v/>
      </c>
    </row>
    <row r="18" spans="1:14" ht="17" customHeight="1" x14ac:dyDescent="0.35">
      <c r="A18" s="42" t="s">
        <v>115</v>
      </c>
      <c r="B18" s="3" t="str">
        <f t="shared" si="4"/>
        <v>3ZŠ J. Hradec</v>
      </c>
      <c r="C18" s="28">
        <v>8</v>
      </c>
      <c r="D18" s="34">
        <v>11</v>
      </c>
      <c r="E18" s="35">
        <v>51</v>
      </c>
      <c r="F18" s="36">
        <v>6.5312499999999997E-3</v>
      </c>
      <c r="G18" s="44">
        <f t="shared" si="1"/>
        <v>17</v>
      </c>
      <c r="J18" s="49"/>
      <c r="K18" s="49"/>
      <c r="L18" s="3">
        <f>COUNTA(A64:A69)</f>
        <v>0</v>
      </c>
      <c r="M18" s="28" t="str">
        <f>IFERROR(SMALL(G64:G69,1)+SMALL(G64:G69,2)+SMALL(G64:G69,3)+SMALL(G64:G69,4),"")</f>
        <v/>
      </c>
      <c r="N18" s="5" t="str">
        <f t="shared" si="2"/>
        <v/>
      </c>
    </row>
    <row r="19" spans="1:14" ht="17" customHeight="1" x14ac:dyDescent="0.35">
      <c r="A19" s="42" t="s">
        <v>116</v>
      </c>
      <c r="B19" s="3" t="str">
        <f t="shared" si="4"/>
        <v>3ZŠ J. Hradec</v>
      </c>
      <c r="C19" s="28">
        <v>6</v>
      </c>
      <c r="D19" s="34">
        <v>12</v>
      </c>
      <c r="E19" s="35">
        <v>61</v>
      </c>
      <c r="F19" s="36">
        <v>6.9293981481481489E-3</v>
      </c>
      <c r="G19" s="44">
        <f t="shared" si="1"/>
        <v>22</v>
      </c>
    </row>
    <row r="20" spans="1:14" ht="17" customHeight="1" x14ac:dyDescent="0.35">
      <c r="A20" s="42" t="s">
        <v>117</v>
      </c>
      <c r="B20" s="3" t="str">
        <f t="shared" si="4"/>
        <v>3ZŠ J. Hradec</v>
      </c>
      <c r="C20" s="28">
        <v>8</v>
      </c>
      <c r="D20" s="34">
        <v>11</v>
      </c>
      <c r="E20" s="35">
        <v>63</v>
      </c>
      <c r="F20" s="36" t="s">
        <v>251</v>
      </c>
      <c r="G20" s="44" t="str">
        <f t="shared" si="1"/>
        <v/>
      </c>
      <c r="J20" s="13" t="s">
        <v>13</v>
      </c>
      <c r="K20" s="13"/>
      <c r="L20" s="14">
        <f>SUM(L8:L18)</f>
        <v>30</v>
      </c>
    </row>
    <row r="21" spans="1:14" ht="17" customHeight="1" x14ac:dyDescent="0.35">
      <c r="A21" s="42" t="s">
        <v>118</v>
      </c>
      <c r="B21" s="3" t="str">
        <f t="shared" si="4"/>
        <v>3ZŠ J. Hradec</v>
      </c>
      <c r="C21" s="28">
        <v>7</v>
      </c>
      <c r="D21" s="34">
        <v>11</v>
      </c>
      <c r="E21" s="35">
        <v>69</v>
      </c>
      <c r="F21" s="36">
        <v>6.7071759259259263E-3</v>
      </c>
      <c r="G21" s="44">
        <f t="shared" si="1"/>
        <v>21</v>
      </c>
    </row>
    <row r="22" spans="1:14" ht="17" customHeight="1" x14ac:dyDescent="0.35">
      <c r="A22" s="43" t="s">
        <v>175</v>
      </c>
      <c r="B22" s="4" t="str">
        <f>$K$11</f>
        <v>ZŠ N. Včelnice</v>
      </c>
      <c r="C22" s="37">
        <v>6</v>
      </c>
      <c r="D22" s="38">
        <v>13</v>
      </c>
      <c r="E22" s="39">
        <v>72</v>
      </c>
      <c r="F22" s="40">
        <v>7.30787037037037E-3</v>
      </c>
      <c r="G22" s="45">
        <f t="shared" si="1"/>
        <v>26</v>
      </c>
    </row>
    <row r="23" spans="1:14" ht="17" customHeight="1" x14ac:dyDescent="0.35">
      <c r="A23" s="43" t="s">
        <v>176</v>
      </c>
      <c r="B23" s="4" t="str">
        <f t="shared" ref="B23:B27" si="5">$K$11</f>
        <v>ZŠ N. Včelnice</v>
      </c>
      <c r="C23" s="37">
        <v>6</v>
      </c>
      <c r="D23" s="38">
        <v>12</v>
      </c>
      <c r="E23" s="39">
        <v>74</v>
      </c>
      <c r="F23" s="40">
        <v>7.8912037037037024E-3</v>
      </c>
      <c r="G23" s="45">
        <f t="shared" si="1"/>
        <v>28</v>
      </c>
    </row>
    <row r="24" spans="1:14" ht="17" customHeight="1" x14ac:dyDescent="0.35">
      <c r="A24" s="43" t="s">
        <v>177</v>
      </c>
      <c r="B24" s="4" t="str">
        <f t="shared" si="5"/>
        <v>ZŠ N. Včelnice</v>
      </c>
      <c r="C24" s="37">
        <v>7</v>
      </c>
      <c r="D24" s="38">
        <v>11</v>
      </c>
      <c r="E24" s="39">
        <v>78</v>
      </c>
      <c r="F24" s="40">
        <v>6.5092592592592589E-3</v>
      </c>
      <c r="G24" s="45">
        <f t="shared" si="1"/>
        <v>16</v>
      </c>
    </row>
    <row r="25" spans="1:14" ht="17" customHeight="1" x14ac:dyDescent="0.35">
      <c r="A25" s="43" t="s">
        <v>178</v>
      </c>
      <c r="B25" s="4" t="str">
        <f t="shared" si="5"/>
        <v>ZŠ N. Včelnice</v>
      </c>
      <c r="C25" s="37">
        <v>7</v>
      </c>
      <c r="D25" s="38">
        <v>11</v>
      </c>
      <c r="E25" s="39">
        <v>85</v>
      </c>
      <c r="F25" s="40">
        <v>7.4745370370370365E-3</v>
      </c>
      <c r="G25" s="45">
        <f t="shared" si="1"/>
        <v>27</v>
      </c>
    </row>
    <row r="26" spans="1:14" ht="17" customHeight="1" x14ac:dyDescent="0.35">
      <c r="A26" s="43" t="s">
        <v>179</v>
      </c>
      <c r="B26" s="4" t="str">
        <f t="shared" si="5"/>
        <v>ZŠ N. Včelnice</v>
      </c>
      <c r="C26" s="37">
        <v>7</v>
      </c>
      <c r="D26" s="38">
        <v>12</v>
      </c>
      <c r="E26" s="39">
        <v>88</v>
      </c>
      <c r="F26" s="57">
        <v>6.4907407407407405E-3</v>
      </c>
      <c r="G26" s="45">
        <f>IFERROR(RANK(F26,$F$4:$F$69,1),"")</f>
        <v>15</v>
      </c>
    </row>
    <row r="27" spans="1:14" ht="17" customHeight="1" x14ac:dyDescent="0.35">
      <c r="A27" s="43" t="s">
        <v>180</v>
      </c>
      <c r="B27" s="4" t="str">
        <f t="shared" si="5"/>
        <v>ZŠ N. Včelnice</v>
      </c>
      <c r="C27" s="37">
        <v>7</v>
      </c>
      <c r="D27" s="38">
        <v>12</v>
      </c>
      <c r="E27" s="39">
        <v>100</v>
      </c>
      <c r="F27" s="40">
        <v>6.4745370370370365E-3</v>
      </c>
      <c r="G27" s="45">
        <f>IFERROR(RANK(F27,$F$4:$F$69,1),"")</f>
        <v>14</v>
      </c>
    </row>
    <row r="28" spans="1:14" ht="17" customHeight="1" x14ac:dyDescent="0.35">
      <c r="A28" s="42" t="s">
        <v>245</v>
      </c>
      <c r="B28" s="3" t="str">
        <f>$K$12</f>
        <v>ZŠ Zborovská Tábor</v>
      </c>
      <c r="C28" s="28">
        <v>7</v>
      </c>
      <c r="D28" s="34">
        <v>11</v>
      </c>
      <c r="E28" s="35">
        <v>81</v>
      </c>
      <c r="F28" s="36">
        <v>5.5231481481481477E-3</v>
      </c>
      <c r="G28" s="44">
        <f t="shared" si="1"/>
        <v>1</v>
      </c>
    </row>
    <row r="29" spans="1:14" ht="17" customHeight="1" x14ac:dyDescent="0.35">
      <c r="A29" s="42" t="s">
        <v>246</v>
      </c>
      <c r="B29" s="3" t="str">
        <f t="shared" ref="B29:B33" si="6">$K$12</f>
        <v>ZŠ Zborovská Tábor</v>
      </c>
      <c r="C29" s="28">
        <v>6</v>
      </c>
      <c r="D29" s="34">
        <v>12</v>
      </c>
      <c r="E29" s="35">
        <v>82</v>
      </c>
      <c r="F29" s="36">
        <v>5.6134259259259262E-3</v>
      </c>
      <c r="G29" s="44">
        <f t="shared" si="1"/>
        <v>2</v>
      </c>
    </row>
    <row r="30" spans="1:14" ht="17" customHeight="1" x14ac:dyDescent="0.35">
      <c r="A30" s="42" t="s">
        <v>247</v>
      </c>
      <c r="B30" s="3" t="str">
        <f t="shared" si="6"/>
        <v>ZŠ Zborovská Tábor</v>
      </c>
      <c r="C30" s="28">
        <v>7</v>
      </c>
      <c r="D30" s="34">
        <v>12</v>
      </c>
      <c r="E30" s="35">
        <v>90</v>
      </c>
      <c r="F30" s="36">
        <v>5.7962962962962968E-3</v>
      </c>
      <c r="G30" s="44">
        <f t="shared" si="1"/>
        <v>4</v>
      </c>
    </row>
    <row r="31" spans="1:14" ht="17" customHeight="1" x14ac:dyDescent="0.35">
      <c r="A31" s="42" t="s">
        <v>248</v>
      </c>
      <c r="B31" s="3" t="str">
        <f t="shared" si="6"/>
        <v>ZŠ Zborovská Tábor</v>
      </c>
      <c r="C31" s="28">
        <v>7</v>
      </c>
      <c r="D31" s="34">
        <v>11</v>
      </c>
      <c r="E31" s="35">
        <v>91</v>
      </c>
      <c r="F31" s="36">
        <v>5.9965277777777777E-3</v>
      </c>
      <c r="G31" s="44">
        <f t="shared" si="1"/>
        <v>6</v>
      </c>
    </row>
    <row r="32" spans="1:14" ht="17" customHeight="1" x14ac:dyDescent="0.35">
      <c r="A32" s="42" t="s">
        <v>249</v>
      </c>
      <c r="B32" s="3" t="str">
        <f t="shared" si="6"/>
        <v>ZŠ Zborovská Tábor</v>
      </c>
      <c r="C32" s="28">
        <v>7</v>
      </c>
      <c r="D32" s="34">
        <v>12</v>
      </c>
      <c r="E32" s="35">
        <v>92</v>
      </c>
      <c r="F32" s="36">
        <v>6.0567129629629625E-3</v>
      </c>
      <c r="G32" s="44">
        <f t="shared" si="1"/>
        <v>8</v>
      </c>
    </row>
    <row r="33" spans="1:7" ht="17" customHeight="1" x14ac:dyDescent="0.35">
      <c r="A33" s="42" t="s">
        <v>250</v>
      </c>
      <c r="B33" s="3" t="str">
        <f t="shared" si="6"/>
        <v>ZŠ Zborovská Tábor</v>
      </c>
      <c r="C33" s="28">
        <v>7</v>
      </c>
      <c r="D33" s="34">
        <v>11</v>
      </c>
      <c r="E33" s="35">
        <v>98</v>
      </c>
      <c r="F33" s="36">
        <v>6.0694444444444441E-3</v>
      </c>
      <c r="G33" s="44">
        <f t="shared" si="1"/>
        <v>9</v>
      </c>
    </row>
    <row r="34" spans="1:7" ht="17" customHeight="1" x14ac:dyDescent="0.35">
      <c r="A34" s="43"/>
      <c r="B34" s="4">
        <f>$K$13</f>
        <v>0</v>
      </c>
      <c r="C34" s="37"/>
      <c r="D34" s="38"/>
      <c r="E34" s="39"/>
      <c r="F34" s="40"/>
      <c r="G34" s="45" t="str">
        <f t="shared" si="1"/>
        <v/>
      </c>
    </row>
    <row r="35" spans="1:7" ht="17" customHeight="1" x14ac:dyDescent="0.35">
      <c r="A35" s="43"/>
      <c r="B35" s="4">
        <f t="shared" ref="B35:B39" si="7">$K$13</f>
        <v>0</v>
      </c>
      <c r="C35" s="37"/>
      <c r="D35" s="38"/>
      <c r="E35" s="39"/>
      <c r="F35" s="40"/>
      <c r="G35" s="45" t="str">
        <f t="shared" si="1"/>
        <v/>
      </c>
    </row>
    <row r="36" spans="1:7" ht="17" customHeight="1" x14ac:dyDescent="0.35">
      <c r="A36" s="43"/>
      <c r="B36" s="4">
        <f t="shared" si="7"/>
        <v>0</v>
      </c>
      <c r="C36" s="37"/>
      <c r="D36" s="38"/>
      <c r="E36" s="39"/>
      <c r="F36" s="40"/>
      <c r="G36" s="45" t="str">
        <f t="shared" si="1"/>
        <v/>
      </c>
    </row>
    <row r="37" spans="1:7" ht="17" customHeight="1" x14ac:dyDescent="0.35">
      <c r="A37" s="43"/>
      <c r="B37" s="4">
        <f t="shared" si="7"/>
        <v>0</v>
      </c>
      <c r="C37" s="37"/>
      <c r="D37" s="38"/>
      <c r="E37" s="39"/>
      <c r="F37" s="40"/>
      <c r="G37" s="45" t="str">
        <f t="shared" si="1"/>
        <v/>
      </c>
    </row>
    <row r="38" spans="1:7" ht="17" customHeight="1" x14ac:dyDescent="0.35">
      <c r="A38" s="43"/>
      <c r="B38" s="4">
        <f t="shared" si="7"/>
        <v>0</v>
      </c>
      <c r="C38" s="37"/>
      <c r="D38" s="38"/>
      <c r="E38" s="39"/>
      <c r="F38" s="40"/>
      <c r="G38" s="45" t="str">
        <f t="shared" si="1"/>
        <v/>
      </c>
    </row>
    <row r="39" spans="1:7" ht="17" customHeight="1" x14ac:dyDescent="0.35">
      <c r="A39" s="43"/>
      <c r="B39" s="4">
        <f t="shared" si="7"/>
        <v>0</v>
      </c>
      <c r="C39" s="37"/>
      <c r="D39" s="38"/>
      <c r="E39" s="39"/>
      <c r="F39" s="40"/>
      <c r="G39" s="45" t="str">
        <f t="shared" si="1"/>
        <v/>
      </c>
    </row>
    <row r="40" spans="1:7" x14ac:dyDescent="0.35">
      <c r="A40" s="42"/>
      <c r="B40" s="3">
        <f>$K$14</f>
        <v>0</v>
      </c>
      <c r="C40" s="28"/>
      <c r="D40" s="34"/>
      <c r="E40" s="35"/>
      <c r="F40" s="36"/>
      <c r="G40" s="44" t="str">
        <f t="shared" si="1"/>
        <v/>
      </c>
    </row>
    <row r="41" spans="1:7" x14ac:dyDescent="0.35">
      <c r="A41" s="42"/>
      <c r="B41" s="3">
        <f t="shared" ref="B41:B45" si="8">$K$14</f>
        <v>0</v>
      </c>
      <c r="C41" s="28"/>
      <c r="D41" s="34"/>
      <c r="E41" s="35"/>
      <c r="F41" s="36"/>
      <c r="G41" s="44" t="str">
        <f t="shared" si="1"/>
        <v/>
      </c>
    </row>
    <row r="42" spans="1:7" x14ac:dyDescent="0.35">
      <c r="A42" s="42"/>
      <c r="B42" s="3">
        <f t="shared" si="8"/>
        <v>0</v>
      </c>
      <c r="C42" s="28"/>
      <c r="D42" s="34"/>
      <c r="E42" s="35"/>
      <c r="F42" s="36"/>
      <c r="G42" s="44" t="str">
        <f t="shared" si="1"/>
        <v/>
      </c>
    </row>
    <row r="43" spans="1:7" x14ac:dyDescent="0.35">
      <c r="A43" s="42"/>
      <c r="B43" s="3">
        <f t="shared" si="8"/>
        <v>0</v>
      </c>
      <c r="C43" s="28"/>
      <c r="D43" s="34"/>
      <c r="E43" s="35"/>
      <c r="F43" s="36"/>
      <c r="G43" s="44" t="str">
        <f t="shared" si="1"/>
        <v/>
      </c>
    </row>
    <row r="44" spans="1:7" x14ac:dyDescent="0.35">
      <c r="A44" s="42"/>
      <c r="B44" s="3">
        <f t="shared" si="8"/>
        <v>0</v>
      </c>
      <c r="C44" s="28"/>
      <c r="D44" s="34"/>
      <c r="E44" s="35"/>
      <c r="F44" s="36"/>
      <c r="G44" s="44" t="str">
        <f t="shared" si="1"/>
        <v/>
      </c>
    </row>
    <row r="45" spans="1:7" x14ac:dyDescent="0.35">
      <c r="A45" s="42"/>
      <c r="B45" s="3">
        <f t="shared" si="8"/>
        <v>0</v>
      </c>
      <c r="C45" s="28"/>
      <c r="D45" s="34"/>
      <c r="E45" s="35"/>
      <c r="F45" s="36"/>
      <c r="G45" s="44" t="str">
        <f t="shared" si="1"/>
        <v/>
      </c>
    </row>
    <row r="46" spans="1:7" x14ac:dyDescent="0.35">
      <c r="A46" s="43"/>
      <c r="B46" s="4">
        <f>$K$15</f>
        <v>0</v>
      </c>
      <c r="C46" s="37"/>
      <c r="D46" s="38"/>
      <c r="E46" s="39"/>
      <c r="F46" s="40"/>
      <c r="G46" s="45" t="str">
        <f t="shared" si="1"/>
        <v/>
      </c>
    </row>
    <row r="47" spans="1:7" x14ac:dyDescent="0.35">
      <c r="A47" s="43"/>
      <c r="B47" s="4">
        <f t="shared" ref="B47:B51" si="9">$K$15</f>
        <v>0</v>
      </c>
      <c r="C47" s="37"/>
      <c r="D47" s="38"/>
      <c r="E47" s="39"/>
      <c r="F47" s="40"/>
      <c r="G47" s="45" t="str">
        <f t="shared" si="1"/>
        <v/>
      </c>
    </row>
    <row r="48" spans="1:7" x14ac:dyDescent="0.35">
      <c r="A48" s="43"/>
      <c r="B48" s="4">
        <f t="shared" si="9"/>
        <v>0</v>
      </c>
      <c r="C48" s="37"/>
      <c r="D48" s="38"/>
      <c r="E48" s="39"/>
      <c r="F48" s="40"/>
      <c r="G48" s="45" t="str">
        <f t="shared" si="1"/>
        <v/>
      </c>
    </row>
    <row r="49" spans="1:7" x14ac:dyDescent="0.35">
      <c r="A49" s="43"/>
      <c r="B49" s="4">
        <f t="shared" si="9"/>
        <v>0</v>
      </c>
      <c r="C49" s="37"/>
      <c r="D49" s="38"/>
      <c r="E49" s="39"/>
      <c r="F49" s="40"/>
      <c r="G49" s="45" t="str">
        <f t="shared" si="1"/>
        <v/>
      </c>
    </row>
    <row r="50" spans="1:7" x14ac:dyDescent="0.35">
      <c r="A50" s="43"/>
      <c r="B50" s="4">
        <f t="shared" si="9"/>
        <v>0</v>
      </c>
      <c r="C50" s="37"/>
      <c r="D50" s="38"/>
      <c r="E50" s="39"/>
      <c r="F50" s="40"/>
      <c r="G50" s="45" t="str">
        <f t="shared" si="1"/>
        <v/>
      </c>
    </row>
    <row r="51" spans="1:7" x14ac:dyDescent="0.35">
      <c r="A51" s="43"/>
      <c r="B51" s="4">
        <f t="shared" si="9"/>
        <v>0</v>
      </c>
      <c r="C51" s="37"/>
      <c r="D51" s="38"/>
      <c r="E51" s="39"/>
      <c r="F51" s="40"/>
      <c r="G51" s="45" t="str">
        <f t="shared" si="1"/>
        <v/>
      </c>
    </row>
    <row r="52" spans="1:7" x14ac:dyDescent="0.35">
      <c r="A52" s="42"/>
      <c r="B52" s="3">
        <f>$K$16</f>
        <v>0</v>
      </c>
      <c r="C52" s="28"/>
      <c r="D52" s="34"/>
      <c r="E52" s="35"/>
      <c r="F52" s="36"/>
      <c r="G52" s="44" t="str">
        <f t="shared" si="1"/>
        <v/>
      </c>
    </row>
    <row r="53" spans="1:7" x14ac:dyDescent="0.35">
      <c r="A53" s="42"/>
      <c r="B53" s="3">
        <f t="shared" ref="B53:B57" si="10">$K$16</f>
        <v>0</v>
      </c>
      <c r="C53" s="28"/>
      <c r="D53" s="34"/>
      <c r="E53" s="35"/>
      <c r="F53" s="36"/>
      <c r="G53" s="44" t="str">
        <f t="shared" si="1"/>
        <v/>
      </c>
    </row>
    <row r="54" spans="1:7" x14ac:dyDescent="0.35">
      <c r="A54" s="42"/>
      <c r="B54" s="3">
        <f t="shared" si="10"/>
        <v>0</v>
      </c>
      <c r="C54" s="28"/>
      <c r="D54" s="34"/>
      <c r="E54" s="35"/>
      <c r="F54" s="36"/>
      <c r="G54" s="44" t="str">
        <f t="shared" si="1"/>
        <v/>
      </c>
    </row>
    <row r="55" spans="1:7" x14ac:dyDescent="0.35">
      <c r="A55" s="42"/>
      <c r="B55" s="3">
        <f t="shared" si="10"/>
        <v>0</v>
      </c>
      <c r="C55" s="28"/>
      <c r="D55" s="34"/>
      <c r="E55" s="35"/>
      <c r="F55" s="36"/>
      <c r="G55" s="44" t="str">
        <f t="shared" si="1"/>
        <v/>
      </c>
    </row>
    <row r="56" spans="1:7" x14ac:dyDescent="0.35">
      <c r="A56" s="42"/>
      <c r="B56" s="3">
        <f t="shared" si="10"/>
        <v>0</v>
      </c>
      <c r="C56" s="28"/>
      <c r="D56" s="34"/>
      <c r="E56" s="35"/>
      <c r="F56" s="36"/>
      <c r="G56" s="44" t="str">
        <f t="shared" si="1"/>
        <v/>
      </c>
    </row>
    <row r="57" spans="1:7" x14ac:dyDescent="0.35">
      <c r="A57" s="42"/>
      <c r="B57" s="3">
        <f t="shared" si="10"/>
        <v>0</v>
      </c>
      <c r="C57" s="28"/>
      <c r="D57" s="34"/>
      <c r="E57" s="35"/>
      <c r="F57" s="36"/>
      <c r="G57" s="44" t="str">
        <f t="shared" si="1"/>
        <v/>
      </c>
    </row>
    <row r="58" spans="1:7" x14ac:dyDescent="0.35">
      <c r="A58" s="43"/>
      <c r="B58" s="4">
        <f>$K$17</f>
        <v>0</v>
      </c>
      <c r="C58" s="37"/>
      <c r="D58" s="38"/>
      <c r="E58" s="39"/>
      <c r="F58" s="40"/>
      <c r="G58" s="45" t="str">
        <f t="shared" si="1"/>
        <v/>
      </c>
    </row>
    <row r="59" spans="1:7" x14ac:dyDescent="0.35">
      <c r="A59" s="43"/>
      <c r="B59" s="4">
        <f t="shared" ref="B59:B63" si="11">$K$17</f>
        <v>0</v>
      </c>
      <c r="C59" s="37"/>
      <c r="D59" s="38"/>
      <c r="E59" s="39"/>
      <c r="F59" s="40"/>
      <c r="G59" s="45" t="str">
        <f t="shared" si="1"/>
        <v/>
      </c>
    </row>
    <row r="60" spans="1:7" x14ac:dyDescent="0.35">
      <c r="A60" s="43"/>
      <c r="B60" s="4">
        <f t="shared" si="11"/>
        <v>0</v>
      </c>
      <c r="C60" s="37"/>
      <c r="D60" s="38"/>
      <c r="E60" s="39"/>
      <c r="F60" s="40"/>
      <c r="G60" s="45" t="str">
        <f t="shared" si="1"/>
        <v/>
      </c>
    </row>
    <row r="61" spans="1:7" x14ac:dyDescent="0.35">
      <c r="A61" s="43"/>
      <c r="B61" s="4">
        <f t="shared" si="11"/>
        <v>0</v>
      </c>
      <c r="C61" s="37"/>
      <c r="D61" s="38"/>
      <c r="E61" s="39"/>
      <c r="F61" s="40"/>
      <c r="G61" s="45" t="str">
        <f t="shared" si="1"/>
        <v/>
      </c>
    </row>
    <row r="62" spans="1:7" x14ac:dyDescent="0.35">
      <c r="A62" s="43"/>
      <c r="B62" s="4">
        <f t="shared" si="11"/>
        <v>0</v>
      </c>
      <c r="C62" s="37"/>
      <c r="D62" s="38"/>
      <c r="E62" s="39"/>
      <c r="F62" s="40"/>
      <c r="G62" s="45" t="str">
        <f t="shared" si="1"/>
        <v/>
      </c>
    </row>
    <row r="63" spans="1:7" x14ac:dyDescent="0.35">
      <c r="A63" s="43"/>
      <c r="B63" s="4">
        <f t="shared" si="11"/>
        <v>0</v>
      </c>
      <c r="C63" s="37"/>
      <c r="D63" s="38"/>
      <c r="E63" s="39"/>
      <c r="F63" s="40"/>
      <c r="G63" s="45" t="str">
        <f t="shared" si="1"/>
        <v/>
      </c>
    </row>
    <row r="64" spans="1:7" x14ac:dyDescent="0.35">
      <c r="A64" s="42"/>
      <c r="B64" s="3">
        <f>$K$18</f>
        <v>0</v>
      </c>
      <c r="C64" s="28"/>
      <c r="D64" s="34"/>
      <c r="E64" s="35"/>
      <c r="F64" s="36"/>
      <c r="G64" s="44" t="str">
        <f t="shared" si="1"/>
        <v/>
      </c>
    </row>
    <row r="65" spans="1:7" x14ac:dyDescent="0.35">
      <c r="A65" s="42"/>
      <c r="B65" s="3">
        <f t="shared" ref="B65:B69" si="12">$K$18</f>
        <v>0</v>
      </c>
      <c r="C65" s="28"/>
      <c r="D65" s="34"/>
      <c r="E65" s="35"/>
      <c r="F65" s="36"/>
      <c r="G65" s="44" t="str">
        <f t="shared" si="1"/>
        <v/>
      </c>
    </row>
    <row r="66" spans="1:7" x14ac:dyDescent="0.35">
      <c r="A66" s="42"/>
      <c r="B66" s="3">
        <f t="shared" si="12"/>
        <v>0</v>
      </c>
      <c r="C66" s="28"/>
      <c r="D66" s="34"/>
      <c r="E66" s="35"/>
      <c r="F66" s="36"/>
      <c r="G66" s="44" t="str">
        <f t="shared" si="1"/>
        <v/>
      </c>
    </row>
    <row r="67" spans="1:7" x14ac:dyDescent="0.35">
      <c r="A67" s="42"/>
      <c r="B67" s="3">
        <f t="shared" si="12"/>
        <v>0</v>
      </c>
      <c r="C67" s="28"/>
      <c r="D67" s="34"/>
      <c r="E67" s="35"/>
      <c r="F67" s="36"/>
      <c r="G67" s="44" t="str">
        <f t="shared" si="1"/>
        <v/>
      </c>
    </row>
    <row r="68" spans="1:7" x14ac:dyDescent="0.35">
      <c r="A68" s="42"/>
      <c r="B68" s="3">
        <f t="shared" si="12"/>
        <v>0</v>
      </c>
      <c r="C68" s="28"/>
      <c r="D68" s="34"/>
      <c r="E68" s="35"/>
      <c r="F68" s="36"/>
      <c r="G68" s="44" t="str">
        <f t="shared" si="1"/>
        <v/>
      </c>
    </row>
    <row r="69" spans="1:7" x14ac:dyDescent="0.35">
      <c r="A69" s="42"/>
      <c r="B69" s="3">
        <f t="shared" si="12"/>
        <v>0</v>
      </c>
      <c r="C69" s="28"/>
      <c r="D69" s="34"/>
      <c r="E69" s="35"/>
      <c r="F69" s="36"/>
      <c r="G69" s="44" t="str">
        <f t="shared" ref="G69" si="13">IFERROR(RANK(F69,$F$4:$F$69,1),"")</f>
        <v/>
      </c>
    </row>
  </sheetData>
  <sheetProtection sheet="1" objects="1" scenarios="1"/>
  <mergeCells count="4">
    <mergeCell ref="J5:N6"/>
    <mergeCell ref="A1:D2"/>
    <mergeCell ref="E1:F2"/>
    <mergeCell ref="G1:G2"/>
  </mergeCells>
  <pageMargins left="0.70866141732283472" right="0.70866141732283472" top="0.78740157480314965" bottom="0.78740157480314965" header="0.31496062992125984" footer="0.31496062992125984"/>
  <pageSetup paperSize="9" scale="45" fitToHeight="0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zoomScaleNormal="100" workbookViewId="0">
      <pane ySplit="3" topLeftCell="A4" activePane="bottomLeft" state="frozen"/>
      <selection pane="bottomLeft" activeCell="M10" sqref="M10"/>
    </sheetView>
  </sheetViews>
  <sheetFormatPr defaultRowHeight="14.5" x14ac:dyDescent="0.35"/>
  <cols>
    <col min="1" max="1" width="33.36328125" customWidth="1"/>
    <col min="2" max="2" width="20" customWidth="1"/>
    <col min="3" max="3" width="4.36328125" customWidth="1"/>
    <col min="4" max="4" width="7.81640625" customWidth="1"/>
    <col min="5" max="5" width="5.54296875" customWidth="1"/>
    <col min="6" max="6" width="11.08984375" customWidth="1"/>
    <col min="7" max="7" width="5.54296875" customWidth="1"/>
    <col min="10" max="10" width="43.36328125" customWidth="1"/>
    <col min="11" max="11" width="14.453125" customWidth="1"/>
    <col min="12" max="12" width="7.81640625" customWidth="1"/>
    <col min="13" max="14" width="10" customWidth="1"/>
  </cols>
  <sheetData>
    <row r="1" spans="1:14" ht="15" customHeight="1" x14ac:dyDescent="0.35">
      <c r="A1" s="59" t="s">
        <v>42</v>
      </c>
      <c r="B1" s="60"/>
      <c r="C1" s="60"/>
      <c r="D1" s="61"/>
      <c r="E1" s="65" t="s">
        <v>47</v>
      </c>
      <c r="F1" s="66"/>
      <c r="G1" s="69">
        <f>L20</f>
        <v>29</v>
      </c>
    </row>
    <row r="2" spans="1:14" ht="15" customHeight="1" thickBot="1" x14ac:dyDescent="0.4">
      <c r="A2" s="62"/>
      <c r="B2" s="63"/>
      <c r="C2" s="63"/>
      <c r="D2" s="64"/>
      <c r="E2" s="67"/>
      <c r="F2" s="68"/>
      <c r="G2" s="70"/>
    </row>
    <row r="3" spans="1:14" ht="15" customHeight="1" thickBot="1" x14ac:dyDescent="0.4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7" customHeight="1" thickBot="1" x14ac:dyDescent="0.4">
      <c r="A4" s="41" t="s">
        <v>62</v>
      </c>
      <c r="B4" s="2" t="str">
        <f>$K$8</f>
        <v>ZŠ EB Písek</v>
      </c>
      <c r="C4" s="30">
        <v>8</v>
      </c>
      <c r="D4" s="31">
        <v>10</v>
      </c>
      <c r="E4" s="32">
        <v>1</v>
      </c>
      <c r="F4" s="33" t="s">
        <v>251</v>
      </c>
      <c r="G4" s="46" t="str">
        <f>IFERROR(RANK(F4,$F$4:$F$69,1),"")</f>
        <v/>
      </c>
    </row>
    <row r="5" spans="1:14" ht="17" customHeight="1" thickBot="1" x14ac:dyDescent="0.4">
      <c r="A5" s="42" t="s">
        <v>63</v>
      </c>
      <c r="B5" s="3" t="str">
        <f t="shared" ref="B5:B9" si="0">$K$8</f>
        <v>ZŠ EB Písek</v>
      </c>
      <c r="C5" s="28">
        <v>8</v>
      </c>
      <c r="D5" s="34">
        <v>11</v>
      </c>
      <c r="E5" s="35">
        <v>2</v>
      </c>
      <c r="F5" s="36">
        <v>4.2939814814814811E-3</v>
      </c>
      <c r="G5" s="44">
        <f t="shared" ref="G5:G68" si="1">IFERROR(RANK(F5,$F$4:$F$69,1),"")</f>
        <v>13</v>
      </c>
      <c r="J5" s="58" t="s">
        <v>41</v>
      </c>
      <c r="K5" s="58"/>
      <c r="L5" s="58"/>
      <c r="M5" s="58"/>
      <c r="N5" s="58"/>
    </row>
    <row r="6" spans="1:14" ht="17" customHeight="1" thickBot="1" x14ac:dyDescent="0.4">
      <c r="A6" s="42" t="s">
        <v>64</v>
      </c>
      <c r="B6" s="3" t="str">
        <f t="shared" si="0"/>
        <v>ZŠ EB Písek</v>
      </c>
      <c r="C6" s="28">
        <v>8</v>
      </c>
      <c r="D6" s="34">
        <v>11</v>
      </c>
      <c r="E6" s="35">
        <v>3</v>
      </c>
      <c r="F6" s="36">
        <v>4.1643518518518522E-3</v>
      </c>
      <c r="G6" s="44">
        <f t="shared" si="1"/>
        <v>8</v>
      </c>
      <c r="J6" s="58"/>
      <c r="K6" s="58"/>
      <c r="L6" s="58"/>
      <c r="M6" s="58"/>
      <c r="N6" s="58"/>
    </row>
    <row r="7" spans="1:14" ht="17" customHeight="1" thickBot="1" x14ac:dyDescent="0.4">
      <c r="A7" s="42" t="s">
        <v>65</v>
      </c>
      <c r="B7" s="3" t="str">
        <f t="shared" si="0"/>
        <v>ZŠ EB Písek</v>
      </c>
      <c r="C7" s="28">
        <v>9</v>
      </c>
      <c r="D7" s="34">
        <v>10</v>
      </c>
      <c r="E7" s="35">
        <v>4</v>
      </c>
      <c r="F7" s="36">
        <v>3.9965277777777777E-3</v>
      </c>
      <c r="G7" s="44">
        <f t="shared" si="1"/>
        <v>3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7" customHeight="1" x14ac:dyDescent="0.35">
      <c r="A8" s="42" t="s">
        <v>66</v>
      </c>
      <c r="B8" s="3" t="str">
        <f t="shared" si="0"/>
        <v>ZŠ EB Písek</v>
      </c>
      <c r="C8" s="28">
        <v>9</v>
      </c>
      <c r="D8" s="34">
        <v>10</v>
      </c>
      <c r="E8" s="35">
        <v>5</v>
      </c>
      <c r="F8" s="36" t="s">
        <v>251</v>
      </c>
      <c r="G8" s="44" t="str">
        <f t="shared" si="1"/>
        <v/>
      </c>
      <c r="J8" s="47" t="s">
        <v>54</v>
      </c>
      <c r="K8" s="47" t="s">
        <v>55</v>
      </c>
      <c r="L8" s="2">
        <f>COUNTA(A4:A9)</f>
        <v>5</v>
      </c>
      <c r="M8" s="30" t="s">
        <v>251</v>
      </c>
      <c r="N8" s="7" t="str">
        <f>IFERROR(RANK(M8,$M$8:$M$18,1),M8)</f>
        <v>DNF</v>
      </c>
    </row>
    <row r="9" spans="1:14" ht="17" customHeight="1" x14ac:dyDescent="0.35">
      <c r="A9" s="42"/>
      <c r="B9" s="3" t="str">
        <f t="shared" si="0"/>
        <v>ZŠ EB Písek</v>
      </c>
      <c r="C9" s="28"/>
      <c r="D9" s="34"/>
      <c r="E9" s="35"/>
      <c r="F9" s="36"/>
      <c r="G9" s="44" t="str">
        <f t="shared" si="1"/>
        <v/>
      </c>
      <c r="J9" s="48" t="s">
        <v>67</v>
      </c>
      <c r="K9" s="48" t="s">
        <v>67</v>
      </c>
      <c r="L9" s="4">
        <f>COUNTA(A10:A15)</f>
        <v>6</v>
      </c>
      <c r="M9" s="37">
        <f>IFERROR(SMALL(G10:G15,1)+SMALL(G10:G15,2)+SMALL(G10:G15,3)+SMALL(G10:G15,4),"")</f>
        <v>59</v>
      </c>
      <c r="N9" s="8">
        <f t="shared" ref="N9:N18" si="2">IFERROR(RANK(M9,$M$8:$M$18,1),M9)</f>
        <v>3</v>
      </c>
    </row>
    <row r="10" spans="1:14" ht="17" customHeight="1" x14ac:dyDescent="0.35">
      <c r="A10" s="43" t="s">
        <v>79</v>
      </c>
      <c r="B10" s="4" t="str">
        <f>$K$9</f>
        <v>ZŠ Fantova Kaplice</v>
      </c>
      <c r="C10" s="37">
        <v>9</v>
      </c>
      <c r="D10" s="38">
        <v>10</v>
      </c>
      <c r="E10" s="39">
        <v>6</v>
      </c>
      <c r="F10" s="40">
        <v>4.5578703703703701E-3</v>
      </c>
      <c r="G10" s="45">
        <f t="shared" si="1"/>
        <v>24</v>
      </c>
      <c r="J10" s="49" t="s">
        <v>89</v>
      </c>
      <c r="K10" s="49" t="s">
        <v>90</v>
      </c>
      <c r="L10" s="3">
        <f>COUNTA(A16:A21)</f>
        <v>6</v>
      </c>
      <c r="M10" s="28">
        <f>IFERROR(SMALL(G16:G21,1)+SMALL(G16:G21,2)+SMALL(G16:G21,3)+SMALL(G16:G21,4),"")</f>
        <v>22</v>
      </c>
      <c r="N10" s="5">
        <f t="shared" si="2"/>
        <v>1</v>
      </c>
    </row>
    <row r="11" spans="1:14" ht="17" customHeight="1" x14ac:dyDescent="0.35">
      <c r="A11" s="43" t="s">
        <v>80</v>
      </c>
      <c r="B11" s="4" t="str">
        <f t="shared" ref="B11:B15" si="3">$K$9</f>
        <v>ZŠ Fantova Kaplice</v>
      </c>
      <c r="C11" s="37">
        <v>9</v>
      </c>
      <c r="D11" s="38">
        <v>9</v>
      </c>
      <c r="E11" s="39">
        <v>7</v>
      </c>
      <c r="F11" s="40">
        <v>4.178240740740741E-3</v>
      </c>
      <c r="G11" s="45">
        <f t="shared" si="1"/>
        <v>10</v>
      </c>
      <c r="J11" s="48" t="s">
        <v>111</v>
      </c>
      <c r="K11" s="48" t="s">
        <v>112</v>
      </c>
      <c r="L11" s="4">
        <f>COUNTA(A22:A27)</f>
        <v>6</v>
      </c>
      <c r="M11" s="37">
        <f>IFERROR(SMALL(G22:G27,1)+SMALL(G22:G27,2)+SMALL(G22:G27,3)+SMALL(G22:G27,4),"")</f>
        <v>62</v>
      </c>
      <c r="N11" s="8">
        <f t="shared" si="2"/>
        <v>4</v>
      </c>
    </row>
    <row r="12" spans="1:14" ht="17" customHeight="1" x14ac:dyDescent="0.35">
      <c r="A12" s="43" t="s">
        <v>81</v>
      </c>
      <c r="B12" s="4" t="str">
        <f t="shared" si="3"/>
        <v>ZŠ Fantova Kaplice</v>
      </c>
      <c r="C12" s="37">
        <v>8</v>
      </c>
      <c r="D12" s="38">
        <v>11</v>
      </c>
      <c r="E12" s="39">
        <v>8</v>
      </c>
      <c r="F12" s="40">
        <v>4.2499999999999994E-3</v>
      </c>
      <c r="G12" s="45">
        <f t="shared" si="1"/>
        <v>11</v>
      </c>
      <c r="J12" s="49" t="s">
        <v>182</v>
      </c>
      <c r="K12" s="49" t="s">
        <v>183</v>
      </c>
      <c r="L12" s="3">
        <f>COUNTA(A28:A33)</f>
        <v>6</v>
      </c>
      <c r="M12" s="28">
        <f>IFERROR(SMALL(G28:G33,1)+SMALL(G28:G33,2)+SMALL(G28:G33,3)+SMALL(G28:G33,4),"")</f>
        <v>32</v>
      </c>
      <c r="N12" s="5">
        <f t="shared" si="2"/>
        <v>2</v>
      </c>
    </row>
    <row r="13" spans="1:14" ht="17" customHeight="1" x14ac:dyDescent="0.35">
      <c r="A13" s="43" t="s">
        <v>82</v>
      </c>
      <c r="B13" s="4" t="str">
        <f t="shared" si="3"/>
        <v>ZŠ Fantova Kaplice</v>
      </c>
      <c r="C13" s="37">
        <v>8</v>
      </c>
      <c r="D13" s="38">
        <v>11</v>
      </c>
      <c r="E13" s="39">
        <v>10</v>
      </c>
      <c r="F13" s="40">
        <v>4.3206018518518524E-3</v>
      </c>
      <c r="G13" s="45">
        <f t="shared" si="1"/>
        <v>16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7" customHeight="1" x14ac:dyDescent="0.35">
      <c r="A14" s="43" t="s">
        <v>83</v>
      </c>
      <c r="B14" s="4" t="str">
        <f t="shared" si="3"/>
        <v>ZŠ Fantova Kaplice</v>
      </c>
      <c r="C14" s="37">
        <v>8</v>
      </c>
      <c r="D14" s="38">
        <v>11</v>
      </c>
      <c r="E14" s="39">
        <v>11</v>
      </c>
      <c r="F14" s="40">
        <v>4.3807870370370372E-3</v>
      </c>
      <c r="G14" s="45">
        <f t="shared" si="1"/>
        <v>22</v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7" customHeight="1" x14ac:dyDescent="0.35">
      <c r="A15" s="43" t="s">
        <v>84</v>
      </c>
      <c r="B15" s="4" t="str">
        <f t="shared" si="3"/>
        <v>ZŠ Fantova Kaplice</v>
      </c>
      <c r="C15" s="37">
        <v>8</v>
      </c>
      <c r="D15" s="38">
        <v>10</v>
      </c>
      <c r="E15" s="39">
        <v>12</v>
      </c>
      <c r="F15" s="40">
        <v>4.696759259259259E-3</v>
      </c>
      <c r="G15" s="45">
        <f t="shared" si="1"/>
        <v>26</v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7" customHeight="1" x14ac:dyDescent="0.35">
      <c r="A16" s="42" t="s">
        <v>91</v>
      </c>
      <c r="B16" s="3" t="str">
        <f>$K$10</f>
        <v>ZŠ Jistebnice</v>
      </c>
      <c r="C16" s="28">
        <v>9</v>
      </c>
      <c r="D16" s="34">
        <v>9</v>
      </c>
      <c r="E16" s="35">
        <v>13</v>
      </c>
      <c r="F16" s="36">
        <v>4.0914351851851849E-3</v>
      </c>
      <c r="G16" s="44">
        <f t="shared" si="1"/>
        <v>6</v>
      </c>
      <c r="J16" s="49"/>
      <c r="K16" s="49"/>
      <c r="L16" s="3">
        <f>COUNTA(A52:A57)</f>
        <v>0</v>
      </c>
      <c r="M16" s="28" t="str">
        <f>IFERROR(SMALL(G52:G57,1)+SMALL(G52:G57,2)+SMALL(G52:G57,3)+SMALL(G52:G57,4),"")</f>
        <v/>
      </c>
      <c r="N16" s="5" t="str">
        <f t="shared" si="2"/>
        <v/>
      </c>
    </row>
    <row r="17" spans="1:14" ht="17" customHeight="1" x14ac:dyDescent="0.35">
      <c r="A17" s="42" t="s">
        <v>92</v>
      </c>
      <c r="B17" s="3" t="str">
        <f t="shared" ref="B17:B21" si="4">$K$10</f>
        <v>ZŠ Jistebnice</v>
      </c>
      <c r="C17" s="28">
        <v>9</v>
      </c>
      <c r="D17" s="34">
        <v>10</v>
      </c>
      <c r="E17" s="35">
        <v>14</v>
      </c>
      <c r="F17" s="36">
        <v>4.0625000000000001E-3</v>
      </c>
      <c r="G17" s="44">
        <f t="shared" si="1"/>
        <v>5</v>
      </c>
      <c r="J17" s="48"/>
      <c r="K17" s="48"/>
      <c r="L17" s="4">
        <f>COUNTA(A58:A63)</f>
        <v>0</v>
      </c>
      <c r="M17" s="37" t="str">
        <f>IFERROR(SMALL(G58:G63,1)+SMALL(G58:G63,2)+SMALL(G58:G63,3)+SMALL(G58:G63,4),"")</f>
        <v/>
      </c>
      <c r="N17" s="8" t="str">
        <f t="shared" si="2"/>
        <v/>
      </c>
    </row>
    <row r="18" spans="1:14" ht="17" customHeight="1" x14ac:dyDescent="0.35">
      <c r="A18" s="42" t="s">
        <v>93</v>
      </c>
      <c r="B18" s="3" t="str">
        <f t="shared" si="4"/>
        <v>ZŠ Jistebnice</v>
      </c>
      <c r="C18" s="28">
        <v>9</v>
      </c>
      <c r="D18" s="34">
        <v>10</v>
      </c>
      <c r="E18" s="35">
        <v>15</v>
      </c>
      <c r="F18" s="36">
        <v>4.0092592592592593E-3</v>
      </c>
      <c r="G18" s="44">
        <f t="shared" si="1"/>
        <v>4</v>
      </c>
      <c r="J18" s="49"/>
      <c r="K18" s="49"/>
      <c r="L18" s="3">
        <f>COUNTA(A64:A69)</f>
        <v>0</v>
      </c>
      <c r="M18" s="28" t="str">
        <f>IFERROR(SMALL(G64:G69,1)+SMALL(G64:G69,2)+SMALL(G64:G69,3)+SMALL(G64:G69,4),"")</f>
        <v/>
      </c>
      <c r="N18" s="5" t="str">
        <f t="shared" si="2"/>
        <v/>
      </c>
    </row>
    <row r="19" spans="1:14" ht="17" customHeight="1" x14ac:dyDescent="0.35">
      <c r="A19" s="42" t="s">
        <v>94</v>
      </c>
      <c r="B19" s="3" t="str">
        <f t="shared" si="4"/>
        <v>ZŠ Jistebnice</v>
      </c>
      <c r="C19" s="28">
        <v>9</v>
      </c>
      <c r="D19" s="34">
        <v>10</v>
      </c>
      <c r="E19" s="35">
        <v>17</v>
      </c>
      <c r="F19" s="36">
        <v>4.3425925925925923E-3</v>
      </c>
      <c r="G19" s="44">
        <f t="shared" si="1"/>
        <v>19</v>
      </c>
    </row>
    <row r="20" spans="1:14" ht="17" customHeight="1" x14ac:dyDescent="0.35">
      <c r="A20" s="42" t="s">
        <v>95</v>
      </c>
      <c r="B20" s="3" t="str">
        <f t="shared" si="4"/>
        <v>ZŠ Jistebnice</v>
      </c>
      <c r="C20" s="28">
        <v>9</v>
      </c>
      <c r="D20" s="34">
        <v>10</v>
      </c>
      <c r="E20" s="35">
        <v>18</v>
      </c>
      <c r="F20" s="36">
        <v>4.3055555555555555E-3</v>
      </c>
      <c r="G20" s="44">
        <f t="shared" si="1"/>
        <v>14</v>
      </c>
      <c r="J20" s="13" t="s">
        <v>13</v>
      </c>
      <c r="K20" s="13"/>
      <c r="L20" s="14">
        <f>SUM(L8:L18)</f>
        <v>29</v>
      </c>
    </row>
    <row r="21" spans="1:14" ht="17" customHeight="1" x14ac:dyDescent="0.35">
      <c r="A21" s="42" t="s">
        <v>96</v>
      </c>
      <c r="B21" s="3" t="str">
        <f t="shared" si="4"/>
        <v>ZŠ Jistebnice</v>
      </c>
      <c r="C21" s="28">
        <v>8</v>
      </c>
      <c r="D21" s="34">
        <v>11</v>
      </c>
      <c r="E21" s="35">
        <v>19</v>
      </c>
      <c r="F21" s="36">
        <v>4.1053240740740737E-3</v>
      </c>
      <c r="G21" s="44">
        <f t="shared" si="1"/>
        <v>7</v>
      </c>
    </row>
    <row r="22" spans="1:14" ht="17" customHeight="1" x14ac:dyDescent="0.35">
      <c r="A22" s="43" t="s">
        <v>119</v>
      </c>
      <c r="B22" s="4" t="str">
        <f>$K$11</f>
        <v>3ZŠ J. Hradec</v>
      </c>
      <c r="C22" s="37">
        <v>8</v>
      </c>
      <c r="D22" s="38">
        <v>10</v>
      </c>
      <c r="E22" s="39">
        <v>20</v>
      </c>
      <c r="F22" s="40">
        <v>4.3298611111111116E-3</v>
      </c>
      <c r="G22" s="45">
        <f t="shared" si="1"/>
        <v>17</v>
      </c>
    </row>
    <row r="23" spans="1:14" ht="17" customHeight="1" x14ac:dyDescent="0.35">
      <c r="A23" s="43" t="s">
        <v>120</v>
      </c>
      <c r="B23" s="4" t="str">
        <f t="shared" ref="B23:B27" si="5">$K$11</f>
        <v>3ZŠ J. Hradec</v>
      </c>
      <c r="C23" s="37">
        <v>9</v>
      </c>
      <c r="D23" s="38">
        <v>9</v>
      </c>
      <c r="E23" s="39">
        <v>22</v>
      </c>
      <c r="F23" s="40">
        <v>4.5486111111111109E-3</v>
      </c>
      <c r="G23" s="45">
        <f t="shared" si="1"/>
        <v>23</v>
      </c>
    </row>
    <row r="24" spans="1:14" ht="17" customHeight="1" x14ac:dyDescent="0.35">
      <c r="A24" s="43" t="s">
        <v>121</v>
      </c>
      <c r="B24" s="4" t="str">
        <f t="shared" si="5"/>
        <v>3ZŠ J. Hradec</v>
      </c>
      <c r="C24" s="37">
        <v>9</v>
      </c>
      <c r="D24" s="38">
        <v>10</v>
      </c>
      <c r="E24" s="39">
        <v>24</v>
      </c>
      <c r="F24" s="40">
        <v>4.7314814814814815E-3</v>
      </c>
      <c r="G24" s="45">
        <f t="shared" si="1"/>
        <v>27</v>
      </c>
    </row>
    <row r="25" spans="1:14" ht="17" customHeight="1" x14ac:dyDescent="0.35">
      <c r="A25" s="43" t="s">
        <v>122</v>
      </c>
      <c r="B25" s="4" t="str">
        <f t="shared" si="5"/>
        <v>3ZŠ J. Hradec</v>
      </c>
      <c r="C25" s="37">
        <v>8</v>
      </c>
      <c r="D25" s="38">
        <v>11</v>
      </c>
      <c r="E25" s="39">
        <v>25</v>
      </c>
      <c r="F25" s="40">
        <v>4.1724537037037034E-3</v>
      </c>
      <c r="G25" s="45">
        <f t="shared" si="1"/>
        <v>9</v>
      </c>
    </row>
    <row r="26" spans="1:14" ht="17" customHeight="1" x14ac:dyDescent="0.35">
      <c r="A26" s="43" t="s">
        <v>123</v>
      </c>
      <c r="B26" s="4" t="str">
        <f t="shared" si="5"/>
        <v>3ZŠ J. Hradec</v>
      </c>
      <c r="C26" s="37">
        <v>8</v>
      </c>
      <c r="D26" s="38">
        <v>10</v>
      </c>
      <c r="E26" s="39">
        <v>26</v>
      </c>
      <c r="F26" s="40">
        <v>4.355324074074074E-3</v>
      </c>
      <c r="G26" s="45">
        <f t="shared" si="1"/>
        <v>21</v>
      </c>
    </row>
    <row r="27" spans="1:14" ht="17" customHeight="1" x14ac:dyDescent="0.35">
      <c r="A27" s="43" t="s">
        <v>124</v>
      </c>
      <c r="B27" s="4" t="str">
        <f t="shared" si="5"/>
        <v>3ZŠ J. Hradec</v>
      </c>
      <c r="C27" s="37">
        <v>8</v>
      </c>
      <c r="D27" s="38">
        <v>10</v>
      </c>
      <c r="E27" s="39">
        <v>27</v>
      </c>
      <c r="F27" s="40">
        <v>4.3159722222222219E-3</v>
      </c>
      <c r="G27" s="45">
        <f t="shared" si="1"/>
        <v>15</v>
      </c>
    </row>
    <row r="28" spans="1:14" ht="17" customHeight="1" x14ac:dyDescent="0.35">
      <c r="A28" s="42" t="s">
        <v>230</v>
      </c>
      <c r="B28" s="3" t="str">
        <f>$K$12</f>
        <v>GVN J. Hradec</v>
      </c>
      <c r="C28" s="28">
        <v>3</v>
      </c>
      <c r="D28" s="34">
        <v>11</v>
      </c>
      <c r="E28" s="35">
        <v>28</v>
      </c>
      <c r="F28" s="36">
        <v>3.9814814814814817E-3</v>
      </c>
      <c r="G28" s="44">
        <f t="shared" si="1"/>
        <v>2</v>
      </c>
    </row>
    <row r="29" spans="1:14" ht="17" customHeight="1" x14ac:dyDescent="0.35">
      <c r="A29" s="42" t="s">
        <v>190</v>
      </c>
      <c r="B29" s="3" t="str">
        <f t="shared" ref="B29:B33" si="6">$K$12</f>
        <v>GVN J. Hradec</v>
      </c>
      <c r="C29" s="28">
        <v>3</v>
      </c>
      <c r="D29" s="34">
        <v>11</v>
      </c>
      <c r="E29" s="35">
        <v>29</v>
      </c>
      <c r="F29" s="36">
        <v>4.3483796296296291E-3</v>
      </c>
      <c r="G29" s="44">
        <f t="shared" si="1"/>
        <v>20</v>
      </c>
    </row>
    <row r="30" spans="1:14" ht="17" customHeight="1" x14ac:dyDescent="0.35">
      <c r="A30" s="42" t="s">
        <v>191</v>
      </c>
      <c r="B30" s="3" t="str">
        <f t="shared" si="6"/>
        <v>GVN J. Hradec</v>
      </c>
      <c r="C30" s="28">
        <v>3</v>
      </c>
      <c r="D30" s="34">
        <v>11</v>
      </c>
      <c r="E30" s="35">
        <v>30</v>
      </c>
      <c r="F30" s="36">
        <v>4.3298611111111116E-3</v>
      </c>
      <c r="G30" s="44">
        <f t="shared" si="1"/>
        <v>17</v>
      </c>
    </row>
    <row r="31" spans="1:14" ht="17" customHeight="1" x14ac:dyDescent="0.35">
      <c r="A31" s="42" t="s">
        <v>192</v>
      </c>
      <c r="B31" s="3" t="str">
        <f t="shared" si="6"/>
        <v>GVN J. Hradec</v>
      </c>
      <c r="C31" s="28">
        <v>3</v>
      </c>
      <c r="D31" s="34">
        <v>11</v>
      </c>
      <c r="E31" s="35">
        <v>32</v>
      </c>
      <c r="F31" s="36">
        <v>4.2511574074074075E-3</v>
      </c>
      <c r="G31" s="44">
        <f t="shared" si="1"/>
        <v>12</v>
      </c>
    </row>
    <row r="32" spans="1:14" ht="17" customHeight="1" x14ac:dyDescent="0.35">
      <c r="A32" s="42" t="s">
        <v>193</v>
      </c>
      <c r="B32" s="3" t="str">
        <f t="shared" si="6"/>
        <v>GVN J. Hradec</v>
      </c>
      <c r="C32" s="28">
        <v>4</v>
      </c>
      <c r="D32" s="34">
        <v>10</v>
      </c>
      <c r="E32" s="35">
        <v>33</v>
      </c>
      <c r="F32" s="36">
        <v>3.9502314814814816E-3</v>
      </c>
      <c r="G32" s="44">
        <f t="shared" si="1"/>
        <v>1</v>
      </c>
    </row>
    <row r="33" spans="1:7" ht="17" customHeight="1" x14ac:dyDescent="0.35">
      <c r="A33" s="42" t="s">
        <v>194</v>
      </c>
      <c r="B33" s="3" t="str">
        <f t="shared" si="6"/>
        <v>GVN J. Hradec</v>
      </c>
      <c r="C33" s="28">
        <v>3</v>
      </c>
      <c r="D33" s="34">
        <v>11</v>
      </c>
      <c r="E33" s="35">
        <v>39</v>
      </c>
      <c r="F33" s="36">
        <v>4.5671296296296302E-3</v>
      </c>
      <c r="G33" s="44">
        <f t="shared" si="1"/>
        <v>25</v>
      </c>
    </row>
    <row r="34" spans="1:7" ht="17" customHeight="1" x14ac:dyDescent="0.35">
      <c r="A34" s="43"/>
      <c r="B34" s="4">
        <f>$K$13</f>
        <v>0</v>
      </c>
      <c r="C34" s="37"/>
      <c r="D34" s="38"/>
      <c r="E34" s="39"/>
      <c r="F34" s="40"/>
      <c r="G34" s="45" t="str">
        <f t="shared" si="1"/>
        <v/>
      </c>
    </row>
    <row r="35" spans="1:7" ht="17" customHeight="1" x14ac:dyDescent="0.35">
      <c r="A35" s="43"/>
      <c r="B35" s="4">
        <f t="shared" ref="B35:B39" si="7">$K$13</f>
        <v>0</v>
      </c>
      <c r="C35" s="37"/>
      <c r="D35" s="38"/>
      <c r="E35" s="39"/>
      <c r="F35" s="40"/>
      <c r="G35" s="45" t="str">
        <f t="shared" si="1"/>
        <v/>
      </c>
    </row>
    <row r="36" spans="1:7" ht="17" customHeight="1" x14ac:dyDescent="0.35">
      <c r="A36" s="43"/>
      <c r="B36" s="4">
        <f t="shared" si="7"/>
        <v>0</v>
      </c>
      <c r="C36" s="37"/>
      <c r="D36" s="38"/>
      <c r="E36" s="39"/>
      <c r="F36" s="40"/>
      <c r="G36" s="45" t="str">
        <f t="shared" si="1"/>
        <v/>
      </c>
    </row>
    <row r="37" spans="1:7" ht="17" customHeight="1" x14ac:dyDescent="0.35">
      <c r="A37" s="43"/>
      <c r="B37" s="4">
        <f t="shared" si="7"/>
        <v>0</v>
      </c>
      <c r="C37" s="37"/>
      <c r="D37" s="38"/>
      <c r="E37" s="39"/>
      <c r="F37" s="40"/>
      <c r="G37" s="45" t="str">
        <f t="shared" si="1"/>
        <v/>
      </c>
    </row>
    <row r="38" spans="1:7" ht="17" customHeight="1" x14ac:dyDescent="0.35">
      <c r="A38" s="43"/>
      <c r="B38" s="4">
        <f t="shared" si="7"/>
        <v>0</v>
      </c>
      <c r="C38" s="37"/>
      <c r="D38" s="38"/>
      <c r="E38" s="39"/>
      <c r="F38" s="40"/>
      <c r="G38" s="45" t="str">
        <f t="shared" si="1"/>
        <v/>
      </c>
    </row>
    <row r="39" spans="1:7" ht="17" customHeight="1" x14ac:dyDescent="0.35">
      <c r="A39" s="43"/>
      <c r="B39" s="4">
        <f t="shared" si="7"/>
        <v>0</v>
      </c>
      <c r="C39" s="37"/>
      <c r="D39" s="38"/>
      <c r="E39" s="39"/>
      <c r="F39" s="40"/>
      <c r="G39" s="45" t="str">
        <f t="shared" si="1"/>
        <v/>
      </c>
    </row>
    <row r="40" spans="1:7" x14ac:dyDescent="0.35">
      <c r="A40" s="42"/>
      <c r="B40" s="3">
        <f>$K$14</f>
        <v>0</v>
      </c>
      <c r="C40" s="28"/>
      <c r="D40" s="34"/>
      <c r="E40" s="35"/>
      <c r="F40" s="36"/>
      <c r="G40" s="44" t="str">
        <f t="shared" si="1"/>
        <v/>
      </c>
    </row>
    <row r="41" spans="1:7" x14ac:dyDescent="0.35">
      <c r="A41" s="42"/>
      <c r="B41" s="3">
        <f t="shared" ref="B41:B45" si="8">$K$14</f>
        <v>0</v>
      </c>
      <c r="C41" s="28"/>
      <c r="D41" s="34"/>
      <c r="E41" s="35"/>
      <c r="F41" s="36"/>
      <c r="G41" s="44" t="str">
        <f t="shared" si="1"/>
        <v/>
      </c>
    </row>
    <row r="42" spans="1:7" x14ac:dyDescent="0.35">
      <c r="A42" s="42"/>
      <c r="B42" s="3">
        <f t="shared" si="8"/>
        <v>0</v>
      </c>
      <c r="C42" s="28"/>
      <c r="D42" s="34"/>
      <c r="E42" s="35"/>
      <c r="F42" s="36"/>
      <c r="G42" s="44" t="str">
        <f t="shared" si="1"/>
        <v/>
      </c>
    </row>
    <row r="43" spans="1:7" x14ac:dyDescent="0.35">
      <c r="A43" s="42"/>
      <c r="B43" s="3">
        <f t="shared" si="8"/>
        <v>0</v>
      </c>
      <c r="C43" s="28"/>
      <c r="D43" s="34"/>
      <c r="E43" s="35"/>
      <c r="F43" s="36"/>
      <c r="G43" s="44" t="str">
        <f t="shared" si="1"/>
        <v/>
      </c>
    </row>
    <row r="44" spans="1:7" x14ac:dyDescent="0.35">
      <c r="A44" s="42"/>
      <c r="B44" s="3">
        <f t="shared" si="8"/>
        <v>0</v>
      </c>
      <c r="C44" s="28"/>
      <c r="D44" s="34"/>
      <c r="E44" s="35"/>
      <c r="F44" s="36"/>
      <c r="G44" s="44" t="str">
        <f t="shared" si="1"/>
        <v/>
      </c>
    </row>
    <row r="45" spans="1:7" x14ac:dyDescent="0.35">
      <c r="A45" s="42"/>
      <c r="B45" s="3">
        <f t="shared" si="8"/>
        <v>0</v>
      </c>
      <c r="C45" s="28"/>
      <c r="D45" s="34"/>
      <c r="E45" s="35"/>
      <c r="F45" s="36"/>
      <c r="G45" s="44" t="str">
        <f t="shared" si="1"/>
        <v/>
      </c>
    </row>
    <row r="46" spans="1:7" x14ac:dyDescent="0.35">
      <c r="A46" s="43"/>
      <c r="B46" s="4">
        <f>$K$15</f>
        <v>0</v>
      </c>
      <c r="C46" s="37"/>
      <c r="D46" s="38"/>
      <c r="E46" s="39"/>
      <c r="F46" s="40"/>
      <c r="G46" s="45" t="str">
        <f t="shared" si="1"/>
        <v/>
      </c>
    </row>
    <row r="47" spans="1:7" x14ac:dyDescent="0.35">
      <c r="A47" s="43"/>
      <c r="B47" s="4">
        <f t="shared" ref="B47:B51" si="9">$K$15</f>
        <v>0</v>
      </c>
      <c r="C47" s="37"/>
      <c r="D47" s="38"/>
      <c r="E47" s="39"/>
      <c r="F47" s="40"/>
      <c r="G47" s="45" t="str">
        <f t="shared" si="1"/>
        <v/>
      </c>
    </row>
    <row r="48" spans="1:7" x14ac:dyDescent="0.35">
      <c r="A48" s="43"/>
      <c r="B48" s="4">
        <f t="shared" si="9"/>
        <v>0</v>
      </c>
      <c r="C48" s="37"/>
      <c r="D48" s="38"/>
      <c r="E48" s="39"/>
      <c r="F48" s="40"/>
      <c r="G48" s="45" t="str">
        <f t="shared" si="1"/>
        <v/>
      </c>
    </row>
    <row r="49" spans="1:7" x14ac:dyDescent="0.35">
      <c r="A49" s="43"/>
      <c r="B49" s="4">
        <f t="shared" si="9"/>
        <v>0</v>
      </c>
      <c r="C49" s="37"/>
      <c r="D49" s="38"/>
      <c r="E49" s="39"/>
      <c r="F49" s="40"/>
      <c r="G49" s="45" t="str">
        <f t="shared" si="1"/>
        <v/>
      </c>
    </row>
    <row r="50" spans="1:7" x14ac:dyDescent="0.35">
      <c r="A50" s="43"/>
      <c r="B50" s="4">
        <f t="shared" si="9"/>
        <v>0</v>
      </c>
      <c r="C50" s="37"/>
      <c r="D50" s="38"/>
      <c r="E50" s="39"/>
      <c r="F50" s="40"/>
      <c r="G50" s="45" t="str">
        <f t="shared" si="1"/>
        <v/>
      </c>
    </row>
    <row r="51" spans="1:7" x14ac:dyDescent="0.35">
      <c r="A51" s="43"/>
      <c r="B51" s="4">
        <f t="shared" si="9"/>
        <v>0</v>
      </c>
      <c r="C51" s="37"/>
      <c r="D51" s="38"/>
      <c r="E51" s="39"/>
      <c r="F51" s="40"/>
      <c r="G51" s="45" t="str">
        <f t="shared" si="1"/>
        <v/>
      </c>
    </row>
    <row r="52" spans="1:7" x14ac:dyDescent="0.35">
      <c r="A52" s="42"/>
      <c r="B52" s="3">
        <f>$K$16</f>
        <v>0</v>
      </c>
      <c r="C52" s="28"/>
      <c r="D52" s="34"/>
      <c r="E52" s="35"/>
      <c r="F52" s="36"/>
      <c r="G52" s="44" t="str">
        <f t="shared" si="1"/>
        <v/>
      </c>
    </row>
    <row r="53" spans="1:7" x14ac:dyDescent="0.35">
      <c r="A53" s="42"/>
      <c r="B53" s="3">
        <f t="shared" ref="B53:B57" si="10">$K$16</f>
        <v>0</v>
      </c>
      <c r="C53" s="28"/>
      <c r="D53" s="34"/>
      <c r="E53" s="35"/>
      <c r="F53" s="36"/>
      <c r="G53" s="44" t="str">
        <f t="shared" si="1"/>
        <v/>
      </c>
    </row>
    <row r="54" spans="1:7" x14ac:dyDescent="0.35">
      <c r="A54" s="42"/>
      <c r="B54" s="3">
        <f t="shared" si="10"/>
        <v>0</v>
      </c>
      <c r="C54" s="28"/>
      <c r="D54" s="34"/>
      <c r="E54" s="35"/>
      <c r="F54" s="36"/>
      <c r="G54" s="44" t="str">
        <f t="shared" si="1"/>
        <v/>
      </c>
    </row>
    <row r="55" spans="1:7" x14ac:dyDescent="0.35">
      <c r="A55" s="42"/>
      <c r="B55" s="3">
        <f t="shared" si="10"/>
        <v>0</v>
      </c>
      <c r="C55" s="28"/>
      <c r="D55" s="34"/>
      <c r="E55" s="35"/>
      <c r="F55" s="36"/>
      <c r="G55" s="44" t="str">
        <f t="shared" si="1"/>
        <v/>
      </c>
    </row>
    <row r="56" spans="1:7" x14ac:dyDescent="0.35">
      <c r="A56" s="42"/>
      <c r="B56" s="3">
        <f t="shared" si="10"/>
        <v>0</v>
      </c>
      <c r="C56" s="28"/>
      <c r="D56" s="34"/>
      <c r="E56" s="35"/>
      <c r="F56" s="36"/>
      <c r="G56" s="44" t="str">
        <f t="shared" si="1"/>
        <v/>
      </c>
    </row>
    <row r="57" spans="1:7" x14ac:dyDescent="0.35">
      <c r="A57" s="42"/>
      <c r="B57" s="3">
        <f t="shared" si="10"/>
        <v>0</v>
      </c>
      <c r="C57" s="28"/>
      <c r="D57" s="34"/>
      <c r="E57" s="35"/>
      <c r="F57" s="36"/>
      <c r="G57" s="44" t="str">
        <f t="shared" si="1"/>
        <v/>
      </c>
    </row>
    <row r="58" spans="1:7" x14ac:dyDescent="0.35">
      <c r="A58" s="43"/>
      <c r="B58" s="4">
        <f>$K$17</f>
        <v>0</v>
      </c>
      <c r="C58" s="37"/>
      <c r="D58" s="38"/>
      <c r="E58" s="39"/>
      <c r="F58" s="40"/>
      <c r="G58" s="45" t="str">
        <f t="shared" si="1"/>
        <v/>
      </c>
    </row>
    <row r="59" spans="1:7" x14ac:dyDescent="0.35">
      <c r="A59" s="43"/>
      <c r="B59" s="4">
        <f t="shared" ref="B59:B63" si="11">$K$17</f>
        <v>0</v>
      </c>
      <c r="C59" s="37"/>
      <c r="D59" s="38"/>
      <c r="E59" s="39"/>
      <c r="F59" s="40"/>
      <c r="G59" s="45" t="str">
        <f t="shared" si="1"/>
        <v/>
      </c>
    </row>
    <row r="60" spans="1:7" x14ac:dyDescent="0.35">
      <c r="A60" s="43"/>
      <c r="B60" s="4">
        <f t="shared" si="11"/>
        <v>0</v>
      </c>
      <c r="C60" s="37"/>
      <c r="D60" s="38"/>
      <c r="E60" s="39"/>
      <c r="F60" s="40"/>
      <c r="G60" s="45" t="str">
        <f t="shared" si="1"/>
        <v/>
      </c>
    </row>
    <row r="61" spans="1:7" x14ac:dyDescent="0.35">
      <c r="A61" s="43"/>
      <c r="B61" s="4">
        <f t="shared" si="11"/>
        <v>0</v>
      </c>
      <c r="C61" s="37"/>
      <c r="D61" s="38"/>
      <c r="E61" s="39"/>
      <c r="F61" s="40"/>
      <c r="G61" s="45" t="str">
        <f t="shared" si="1"/>
        <v/>
      </c>
    </row>
    <row r="62" spans="1:7" x14ac:dyDescent="0.35">
      <c r="A62" s="43"/>
      <c r="B62" s="4">
        <f t="shared" si="11"/>
        <v>0</v>
      </c>
      <c r="C62" s="37"/>
      <c r="D62" s="38"/>
      <c r="E62" s="39"/>
      <c r="F62" s="40"/>
      <c r="G62" s="45" t="str">
        <f t="shared" si="1"/>
        <v/>
      </c>
    </row>
    <row r="63" spans="1:7" x14ac:dyDescent="0.35">
      <c r="A63" s="43"/>
      <c r="B63" s="4">
        <f t="shared" si="11"/>
        <v>0</v>
      </c>
      <c r="C63" s="37"/>
      <c r="D63" s="38"/>
      <c r="E63" s="39"/>
      <c r="F63" s="40"/>
      <c r="G63" s="45" t="str">
        <f t="shared" si="1"/>
        <v/>
      </c>
    </row>
    <row r="64" spans="1:7" x14ac:dyDescent="0.35">
      <c r="A64" s="42"/>
      <c r="B64" s="3">
        <f>$K$18</f>
        <v>0</v>
      </c>
      <c r="C64" s="28"/>
      <c r="D64" s="34"/>
      <c r="E64" s="35"/>
      <c r="F64" s="36"/>
      <c r="G64" s="44" t="str">
        <f t="shared" si="1"/>
        <v/>
      </c>
    </row>
    <row r="65" spans="1:7" x14ac:dyDescent="0.35">
      <c r="A65" s="42"/>
      <c r="B65" s="3">
        <f t="shared" ref="B65:B69" si="12">$K$18</f>
        <v>0</v>
      </c>
      <c r="C65" s="28"/>
      <c r="D65" s="34"/>
      <c r="E65" s="35"/>
      <c r="F65" s="36"/>
      <c r="G65" s="44" t="str">
        <f t="shared" si="1"/>
        <v/>
      </c>
    </row>
    <row r="66" spans="1:7" x14ac:dyDescent="0.35">
      <c r="A66" s="42"/>
      <c r="B66" s="3">
        <f t="shared" si="12"/>
        <v>0</v>
      </c>
      <c r="C66" s="28"/>
      <c r="D66" s="34"/>
      <c r="E66" s="35"/>
      <c r="F66" s="36"/>
      <c r="G66" s="44" t="str">
        <f t="shared" si="1"/>
        <v/>
      </c>
    </row>
    <row r="67" spans="1:7" x14ac:dyDescent="0.35">
      <c r="A67" s="42"/>
      <c r="B67" s="3">
        <f t="shared" si="12"/>
        <v>0</v>
      </c>
      <c r="C67" s="28"/>
      <c r="D67" s="34"/>
      <c r="E67" s="35"/>
      <c r="F67" s="36"/>
      <c r="G67" s="44" t="str">
        <f t="shared" si="1"/>
        <v/>
      </c>
    </row>
    <row r="68" spans="1:7" x14ac:dyDescent="0.35">
      <c r="A68" s="42"/>
      <c r="B68" s="3">
        <f t="shared" si="12"/>
        <v>0</v>
      </c>
      <c r="C68" s="28"/>
      <c r="D68" s="34"/>
      <c r="E68" s="35"/>
      <c r="F68" s="36"/>
      <c r="G68" s="44" t="str">
        <f t="shared" si="1"/>
        <v/>
      </c>
    </row>
    <row r="69" spans="1:7" x14ac:dyDescent="0.35">
      <c r="A69" s="42"/>
      <c r="B69" s="3">
        <f t="shared" si="12"/>
        <v>0</v>
      </c>
      <c r="C69" s="28"/>
      <c r="D69" s="34"/>
      <c r="E69" s="35"/>
      <c r="F69" s="36"/>
      <c r="G69" s="44" t="str">
        <f t="shared" ref="G69" si="13">IFERROR(RANK(F69,$F$4:$F$69,1),"")</f>
        <v/>
      </c>
    </row>
  </sheetData>
  <sheetProtection sheet="1" objects="1" scenarios="1"/>
  <mergeCells count="4">
    <mergeCell ref="J5:N6"/>
    <mergeCell ref="A1:D2"/>
    <mergeCell ref="E1:F2"/>
    <mergeCell ref="G1:G2"/>
  </mergeCells>
  <pageMargins left="0.70866141732283472" right="0.70866141732283472" top="0.78740157480314965" bottom="0.78740157480314965" header="0.31496062992125984" footer="0.31496062992125984"/>
  <pageSetup paperSize="9" scale="45" fitToHeight="0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pane ySplit="3" topLeftCell="A4" activePane="bottomLeft" state="frozen"/>
      <selection pane="bottomLeft" activeCell="M11" sqref="M11"/>
    </sheetView>
  </sheetViews>
  <sheetFormatPr defaultRowHeight="17" customHeight="1" x14ac:dyDescent="0.35"/>
  <cols>
    <col min="1" max="1" width="33.36328125" customWidth="1"/>
    <col min="2" max="2" width="20" customWidth="1"/>
    <col min="3" max="3" width="4.36328125" customWidth="1"/>
    <col min="4" max="4" width="7.81640625" customWidth="1"/>
    <col min="5" max="5" width="5.54296875" customWidth="1"/>
    <col min="6" max="6" width="11.08984375" customWidth="1"/>
    <col min="7" max="7" width="5.54296875" customWidth="1"/>
    <col min="10" max="10" width="43.36328125" customWidth="1"/>
    <col min="11" max="11" width="14.453125" customWidth="1"/>
    <col min="12" max="12" width="7.81640625" customWidth="1"/>
    <col min="13" max="14" width="10" customWidth="1"/>
  </cols>
  <sheetData>
    <row r="1" spans="1:14" ht="15" customHeight="1" x14ac:dyDescent="0.35">
      <c r="A1" s="59" t="s">
        <v>43</v>
      </c>
      <c r="B1" s="60"/>
      <c r="C1" s="60"/>
      <c r="D1" s="61"/>
      <c r="E1" s="65" t="s">
        <v>46</v>
      </c>
      <c r="F1" s="66"/>
      <c r="G1" s="69">
        <f>L20</f>
        <v>28</v>
      </c>
    </row>
    <row r="2" spans="1:14" ht="15" customHeight="1" thickBot="1" x14ac:dyDescent="0.4">
      <c r="A2" s="62"/>
      <c r="B2" s="63"/>
      <c r="C2" s="63"/>
      <c r="D2" s="64"/>
      <c r="E2" s="67"/>
      <c r="F2" s="68"/>
      <c r="G2" s="70"/>
    </row>
    <row r="3" spans="1:14" ht="15" customHeight="1" thickBot="1" x14ac:dyDescent="0.4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7" customHeight="1" thickBot="1" x14ac:dyDescent="0.4">
      <c r="A4" s="41" t="s">
        <v>85</v>
      </c>
      <c r="B4" s="2" t="str">
        <f>$K$8</f>
        <v>ZŠ Fantova Kaplice</v>
      </c>
      <c r="C4" s="30">
        <v>9</v>
      </c>
      <c r="D4" s="31">
        <v>9</v>
      </c>
      <c r="E4" s="32">
        <v>40</v>
      </c>
      <c r="F4" s="33">
        <v>7.5173611111111109E-3</v>
      </c>
      <c r="G4" s="46">
        <f>IFERROR(RANK(F4,$F$4:$F$69,1),"")</f>
        <v>10</v>
      </c>
    </row>
    <row r="5" spans="1:14" ht="17" customHeight="1" thickBot="1" x14ac:dyDescent="0.4">
      <c r="A5" s="42" t="s">
        <v>228</v>
      </c>
      <c r="B5" s="3" t="str">
        <f t="shared" ref="B5:B9" si="0">$K$8</f>
        <v>ZŠ Fantova Kaplice</v>
      </c>
      <c r="C5" s="28">
        <v>9</v>
      </c>
      <c r="D5" s="34">
        <v>9</v>
      </c>
      <c r="E5" s="35">
        <v>41</v>
      </c>
      <c r="F5" s="36">
        <v>8.5104166666666661E-3</v>
      </c>
      <c r="G5" s="44">
        <f t="shared" ref="G5:G68" si="1">IFERROR(RANK(F5,$F$4:$F$69,1),"")</f>
        <v>20</v>
      </c>
      <c r="J5" s="58" t="s">
        <v>44</v>
      </c>
      <c r="K5" s="58"/>
      <c r="L5" s="58"/>
      <c r="M5" s="58"/>
      <c r="N5" s="58"/>
    </row>
    <row r="6" spans="1:14" ht="17" customHeight="1" thickBot="1" x14ac:dyDescent="0.4">
      <c r="A6" s="42" t="s">
        <v>86</v>
      </c>
      <c r="B6" s="3" t="str">
        <f t="shared" si="0"/>
        <v>ZŠ Fantova Kaplice</v>
      </c>
      <c r="C6" s="28">
        <v>9</v>
      </c>
      <c r="D6" s="34">
        <v>10</v>
      </c>
      <c r="E6" s="35">
        <v>42</v>
      </c>
      <c r="F6" s="36">
        <v>7.4375000000000005E-3</v>
      </c>
      <c r="G6" s="44">
        <f t="shared" si="1"/>
        <v>7</v>
      </c>
      <c r="J6" s="58"/>
      <c r="K6" s="58"/>
      <c r="L6" s="58"/>
      <c r="M6" s="58"/>
      <c r="N6" s="58"/>
    </row>
    <row r="7" spans="1:14" ht="17" customHeight="1" thickBot="1" x14ac:dyDescent="0.4">
      <c r="A7" s="42" t="s">
        <v>87</v>
      </c>
      <c r="B7" s="3" t="str">
        <f t="shared" si="0"/>
        <v>ZŠ Fantova Kaplice</v>
      </c>
      <c r="C7" s="28">
        <v>9</v>
      </c>
      <c r="D7" s="34">
        <v>10</v>
      </c>
      <c r="E7" s="35">
        <v>43</v>
      </c>
      <c r="F7" s="36">
        <v>8.1388888888888899E-3</v>
      </c>
      <c r="G7" s="44">
        <f t="shared" si="1"/>
        <v>18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7" customHeight="1" x14ac:dyDescent="0.35">
      <c r="A8" s="42" t="s">
        <v>229</v>
      </c>
      <c r="B8" s="3" t="str">
        <f t="shared" si="0"/>
        <v>ZŠ Fantova Kaplice</v>
      </c>
      <c r="C8" s="28">
        <v>8</v>
      </c>
      <c r="D8" s="34">
        <v>10</v>
      </c>
      <c r="E8" s="35">
        <v>44</v>
      </c>
      <c r="F8" s="36">
        <v>8.6435185185185174E-3</v>
      </c>
      <c r="G8" s="44">
        <f t="shared" si="1"/>
        <v>21</v>
      </c>
      <c r="J8" s="47" t="s">
        <v>67</v>
      </c>
      <c r="K8" s="47" t="s">
        <v>67</v>
      </c>
      <c r="L8" s="2">
        <f>COUNTA(A4:A9)</f>
        <v>6</v>
      </c>
      <c r="M8" s="30">
        <f>IFERROR(SMALL(G4:G9,1)+SMALL(G4:G9,2)+SMALL(G4:G9,3)+SMALL(G4:G9,4),"")</f>
        <v>55</v>
      </c>
      <c r="N8" s="7">
        <f>IFERROR(RANK(M8,$M$8:$M$18,1),M8)</f>
        <v>3</v>
      </c>
    </row>
    <row r="9" spans="1:14" ht="17" customHeight="1" x14ac:dyDescent="0.35">
      <c r="A9" s="42" t="s">
        <v>88</v>
      </c>
      <c r="B9" s="3" t="str">
        <f t="shared" si="0"/>
        <v>ZŠ Fantova Kaplice</v>
      </c>
      <c r="C9" s="28">
        <v>8</v>
      </c>
      <c r="D9" s="34">
        <v>11</v>
      </c>
      <c r="E9" s="35">
        <v>45</v>
      </c>
      <c r="F9" s="36">
        <v>8.7835648148148152E-3</v>
      </c>
      <c r="G9" s="44">
        <f t="shared" si="1"/>
        <v>23</v>
      </c>
      <c r="J9" s="48" t="s">
        <v>111</v>
      </c>
      <c r="K9" s="48" t="s">
        <v>112</v>
      </c>
      <c r="L9" s="4">
        <f>COUNTA(A10:A15)</f>
        <v>4</v>
      </c>
      <c r="M9" s="37" t="s">
        <v>251</v>
      </c>
      <c r="N9" s="8" t="str">
        <f t="shared" ref="N9:N18" si="2">IFERROR(RANK(M9,$M$8:$M$18,1),M9)</f>
        <v>DNF</v>
      </c>
    </row>
    <row r="10" spans="1:14" ht="17" customHeight="1" x14ac:dyDescent="0.35">
      <c r="A10" s="43" t="s">
        <v>125</v>
      </c>
      <c r="B10" s="4" t="str">
        <f>$K$9</f>
        <v>3ZŠ J. Hradec</v>
      </c>
      <c r="C10" s="37">
        <v>9</v>
      </c>
      <c r="D10" s="38">
        <v>9</v>
      </c>
      <c r="E10" s="39">
        <v>46</v>
      </c>
      <c r="F10" s="40">
        <v>8.3136574074074068E-3</v>
      </c>
      <c r="G10" s="45">
        <f t="shared" si="1"/>
        <v>19</v>
      </c>
      <c r="J10" s="49" t="s">
        <v>136</v>
      </c>
      <c r="K10" s="49" t="s">
        <v>137</v>
      </c>
      <c r="L10" s="3">
        <f>COUNTA(A16:A21)</f>
        <v>6</v>
      </c>
      <c r="M10" s="28">
        <f>IFERROR(SMALL(G16:G21,1)+SMALL(G16:G21,2)+SMALL(G16:G21,3)+SMALL(G16:G21,4),"")</f>
        <v>20</v>
      </c>
      <c r="N10" s="5">
        <f t="shared" si="2"/>
        <v>1</v>
      </c>
    </row>
    <row r="11" spans="1:14" ht="17" customHeight="1" x14ac:dyDescent="0.35">
      <c r="A11" s="43" t="s">
        <v>126</v>
      </c>
      <c r="B11" s="4" t="str">
        <f t="shared" ref="B11:B15" si="3">$K$9</f>
        <v>3ZŠ J. Hradec</v>
      </c>
      <c r="C11" s="37">
        <v>9</v>
      </c>
      <c r="D11" s="38">
        <v>9</v>
      </c>
      <c r="E11" s="39">
        <v>47</v>
      </c>
      <c r="F11" s="40" t="s">
        <v>251</v>
      </c>
      <c r="G11" s="45" t="str">
        <f t="shared" si="1"/>
        <v/>
      </c>
      <c r="J11" s="48" t="s">
        <v>154</v>
      </c>
      <c r="K11" s="48" t="s">
        <v>154</v>
      </c>
      <c r="L11" s="4">
        <f>COUNTA(A22:A27)</f>
        <v>6</v>
      </c>
      <c r="M11" s="37">
        <f>IFERROR(SMALL(G22:G27,1)+SMALL(G22:G27,2)+SMALL(G22:G27,3)+SMALL(G22:G27,4),"")</f>
        <v>34</v>
      </c>
      <c r="N11" s="8">
        <f t="shared" si="2"/>
        <v>2</v>
      </c>
    </row>
    <row r="12" spans="1:14" ht="17" customHeight="1" x14ac:dyDescent="0.35">
      <c r="A12" s="43" t="s">
        <v>127</v>
      </c>
      <c r="B12" s="4" t="str">
        <f t="shared" si="3"/>
        <v>3ZŠ J. Hradec</v>
      </c>
      <c r="C12" s="37">
        <v>8</v>
      </c>
      <c r="D12" s="38">
        <v>10</v>
      </c>
      <c r="E12" s="39">
        <v>49</v>
      </c>
      <c r="F12" s="40">
        <v>7.3263888888888892E-3</v>
      </c>
      <c r="G12" s="45">
        <f t="shared" si="1"/>
        <v>5</v>
      </c>
      <c r="J12" s="49" t="s">
        <v>182</v>
      </c>
      <c r="K12" s="49" t="s">
        <v>183</v>
      </c>
      <c r="L12" s="3">
        <f>COUNTA(A28:A33)</f>
        <v>6</v>
      </c>
      <c r="M12" s="28">
        <f>IFERROR(SMALL(G28:G33,1)+SMALL(G28:G33,2)+SMALL(G28:G33,3)+SMALL(G28:G33,4),"")</f>
        <v>65</v>
      </c>
      <c r="N12" s="5">
        <f t="shared" si="2"/>
        <v>4</v>
      </c>
    </row>
    <row r="13" spans="1:14" ht="17" customHeight="1" x14ac:dyDescent="0.35">
      <c r="A13" s="43" t="s">
        <v>128</v>
      </c>
      <c r="B13" s="4" t="str">
        <f t="shared" si="3"/>
        <v>3ZŠ J. Hradec</v>
      </c>
      <c r="C13" s="37">
        <v>9</v>
      </c>
      <c r="D13" s="38">
        <v>9</v>
      </c>
      <c r="E13" s="39">
        <v>50</v>
      </c>
      <c r="F13" s="40">
        <v>8.656249999999999E-3</v>
      </c>
      <c r="G13" s="45">
        <f t="shared" si="1"/>
        <v>22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7" customHeight="1" x14ac:dyDescent="0.35">
      <c r="A14" s="43"/>
      <c r="B14" s="4" t="str">
        <f t="shared" si="3"/>
        <v>3ZŠ J. Hradec</v>
      </c>
      <c r="C14" s="37"/>
      <c r="D14" s="38"/>
      <c r="E14" s="39"/>
      <c r="F14" s="40"/>
      <c r="G14" s="45" t="str">
        <f t="shared" si="1"/>
        <v/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7" customHeight="1" x14ac:dyDescent="0.35">
      <c r="A15" s="43"/>
      <c r="B15" s="4" t="str">
        <f t="shared" si="3"/>
        <v>3ZŠ J. Hradec</v>
      </c>
      <c r="C15" s="37"/>
      <c r="D15" s="38"/>
      <c r="E15" s="39"/>
      <c r="F15" s="40"/>
      <c r="G15" s="45" t="str">
        <f t="shared" si="1"/>
        <v/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7" customHeight="1" x14ac:dyDescent="0.35">
      <c r="A16" s="42" t="s">
        <v>138</v>
      </c>
      <c r="B16" s="3" t="str">
        <f>$K$10</f>
        <v>Gym Písek</v>
      </c>
      <c r="C16" s="28">
        <v>4</v>
      </c>
      <c r="D16" s="34">
        <v>9</v>
      </c>
      <c r="E16" s="35">
        <v>51</v>
      </c>
      <c r="F16" s="36">
        <v>7.1354166666666666E-3</v>
      </c>
      <c r="G16" s="44">
        <f t="shared" si="1"/>
        <v>1</v>
      </c>
      <c r="J16" s="49"/>
      <c r="K16" s="49"/>
      <c r="L16" s="3">
        <f>COUNTA(A52:A57)</f>
        <v>0</v>
      </c>
      <c r="M16" s="28" t="str">
        <f>IFERROR(SMALL(G52:G57,1)+SMALL(G52:G57,2)+SMALL(G52:G57,3)+SMALL(G52:G57,4),"")</f>
        <v/>
      </c>
      <c r="N16" s="5" t="str">
        <f t="shared" si="2"/>
        <v/>
      </c>
    </row>
    <row r="17" spans="1:14" ht="17" customHeight="1" x14ac:dyDescent="0.35">
      <c r="A17" s="42" t="s">
        <v>139</v>
      </c>
      <c r="B17" s="3" t="str">
        <f t="shared" ref="B17:B21" si="4">$K$10</f>
        <v>Gym Písek</v>
      </c>
      <c r="C17" s="28">
        <v>4</v>
      </c>
      <c r="D17" s="34">
        <v>9</v>
      </c>
      <c r="E17" s="35">
        <v>52</v>
      </c>
      <c r="F17" s="36">
        <v>7.5046296296296293E-3</v>
      </c>
      <c r="G17" s="44">
        <f t="shared" si="1"/>
        <v>9</v>
      </c>
      <c r="J17" s="48"/>
      <c r="K17" s="48"/>
      <c r="L17" s="4">
        <f>COUNTA(A58:A63)</f>
        <v>0</v>
      </c>
      <c r="M17" s="37" t="str">
        <f>IFERROR(SMALL(G58:G63,1)+SMALL(G58:G63,2)+SMALL(G58:G63,3)+SMALL(G58:G63,4),"")</f>
        <v/>
      </c>
      <c r="N17" s="8" t="str">
        <f t="shared" si="2"/>
        <v/>
      </c>
    </row>
    <row r="18" spans="1:14" ht="17" customHeight="1" x14ac:dyDescent="0.35">
      <c r="A18" s="42" t="s">
        <v>140</v>
      </c>
      <c r="B18" s="3" t="str">
        <f t="shared" si="4"/>
        <v>Gym Písek</v>
      </c>
      <c r="C18" s="28">
        <v>4</v>
      </c>
      <c r="D18" s="34">
        <v>9</v>
      </c>
      <c r="E18" s="35">
        <v>53</v>
      </c>
      <c r="F18" s="36">
        <v>7.9699074074074082E-3</v>
      </c>
      <c r="G18" s="44">
        <f t="shared" si="1"/>
        <v>17</v>
      </c>
      <c r="J18" s="49"/>
      <c r="K18" s="49"/>
      <c r="L18" s="3">
        <f>COUNTA(A64:A69)</f>
        <v>0</v>
      </c>
      <c r="M18" s="28" t="str">
        <f>IFERROR(SMALL(G64:G69,1)+SMALL(G64:G69,2)+SMALL(G64:G69,3)+SMALL(G64:G69,4),"")</f>
        <v/>
      </c>
      <c r="N18" s="5" t="str">
        <f t="shared" si="2"/>
        <v/>
      </c>
    </row>
    <row r="19" spans="1:14" ht="17" customHeight="1" x14ac:dyDescent="0.35">
      <c r="A19" s="42" t="s">
        <v>141</v>
      </c>
      <c r="B19" s="3" t="str">
        <f t="shared" si="4"/>
        <v>Gym Písek</v>
      </c>
      <c r="C19" s="28">
        <v>4</v>
      </c>
      <c r="D19" s="34">
        <v>9</v>
      </c>
      <c r="E19" s="35">
        <v>54</v>
      </c>
      <c r="F19" s="36">
        <v>7.2881944444444452E-3</v>
      </c>
      <c r="G19" s="44">
        <f t="shared" si="1"/>
        <v>4</v>
      </c>
    </row>
    <row r="20" spans="1:14" ht="17" customHeight="1" x14ac:dyDescent="0.35">
      <c r="A20" s="42" t="s">
        <v>142</v>
      </c>
      <c r="B20" s="3" t="str">
        <f t="shared" si="4"/>
        <v>Gym Písek</v>
      </c>
      <c r="C20" s="28">
        <v>2</v>
      </c>
      <c r="D20" s="34">
        <v>9</v>
      </c>
      <c r="E20" s="35">
        <v>55</v>
      </c>
      <c r="F20" s="36">
        <v>7.3807870370370373E-3</v>
      </c>
      <c r="G20" s="44">
        <f t="shared" si="1"/>
        <v>6</v>
      </c>
      <c r="J20" s="13" t="s">
        <v>13</v>
      </c>
      <c r="K20" s="13"/>
      <c r="L20" s="14">
        <f>SUM(L8:L18)</f>
        <v>28</v>
      </c>
    </row>
    <row r="21" spans="1:14" ht="17" customHeight="1" x14ac:dyDescent="0.35">
      <c r="A21" s="42" t="s">
        <v>143</v>
      </c>
      <c r="B21" s="3" t="str">
        <f t="shared" si="4"/>
        <v>Gym Písek</v>
      </c>
      <c r="C21" s="28">
        <v>2</v>
      </c>
      <c r="D21" s="34">
        <v>10</v>
      </c>
      <c r="E21" s="35">
        <v>56</v>
      </c>
      <c r="F21" s="36">
        <v>7.9479166666666674E-3</v>
      </c>
      <c r="G21" s="44">
        <f t="shared" si="1"/>
        <v>16</v>
      </c>
    </row>
    <row r="22" spans="1:14" ht="17" customHeight="1" x14ac:dyDescent="0.35">
      <c r="A22" s="43" t="s">
        <v>155</v>
      </c>
      <c r="B22" s="4" t="str">
        <f>$K$11</f>
        <v>ZŠ Zborovská Tábor</v>
      </c>
      <c r="C22" s="37">
        <v>9</v>
      </c>
      <c r="D22" s="38">
        <v>9</v>
      </c>
      <c r="E22" s="39">
        <v>57</v>
      </c>
      <c r="F22" s="40">
        <v>7.1956018518518523E-3</v>
      </c>
      <c r="G22" s="45">
        <f t="shared" si="1"/>
        <v>3</v>
      </c>
    </row>
    <row r="23" spans="1:14" ht="17" customHeight="1" x14ac:dyDescent="0.35">
      <c r="A23" s="43" t="s">
        <v>156</v>
      </c>
      <c r="B23" s="4" t="str">
        <f t="shared" ref="B23:B27" si="5">$K$11</f>
        <v>ZŠ Zborovská Tábor</v>
      </c>
      <c r="C23" s="37">
        <v>9</v>
      </c>
      <c r="D23" s="38">
        <v>9</v>
      </c>
      <c r="E23" s="39">
        <v>58</v>
      </c>
      <c r="F23" s="40">
        <v>7.6145833333333334E-3</v>
      </c>
      <c r="G23" s="45">
        <f t="shared" si="1"/>
        <v>12</v>
      </c>
    </row>
    <row r="24" spans="1:14" ht="17" customHeight="1" x14ac:dyDescent="0.35">
      <c r="A24" s="43" t="s">
        <v>181</v>
      </c>
      <c r="B24" s="4" t="str">
        <f t="shared" si="5"/>
        <v>ZŠ Zborovská Tábor</v>
      </c>
      <c r="C24" s="37">
        <v>8</v>
      </c>
      <c r="D24" s="38">
        <v>10</v>
      </c>
      <c r="E24" s="39">
        <v>59</v>
      </c>
      <c r="F24" s="40">
        <v>7.6712962962962958E-3</v>
      </c>
      <c r="G24" s="45">
        <f t="shared" si="1"/>
        <v>13</v>
      </c>
    </row>
    <row r="25" spans="1:14" ht="17" customHeight="1" x14ac:dyDescent="0.35">
      <c r="A25" s="43" t="s">
        <v>157</v>
      </c>
      <c r="B25" s="4" t="str">
        <f t="shared" si="5"/>
        <v>ZŠ Zborovská Tábor</v>
      </c>
      <c r="C25" s="37">
        <v>9</v>
      </c>
      <c r="D25" s="38">
        <v>10</v>
      </c>
      <c r="E25" s="39">
        <v>60</v>
      </c>
      <c r="F25" s="40">
        <v>7.4999999999999997E-3</v>
      </c>
      <c r="G25" s="45">
        <f t="shared" si="1"/>
        <v>8</v>
      </c>
    </row>
    <row r="26" spans="1:14" ht="17" customHeight="1" x14ac:dyDescent="0.35">
      <c r="A26" s="43" t="s">
        <v>158</v>
      </c>
      <c r="B26" s="4" t="str">
        <f t="shared" si="5"/>
        <v>ZŠ Zborovská Tábor</v>
      </c>
      <c r="C26" s="37">
        <v>9</v>
      </c>
      <c r="D26" s="38">
        <v>10</v>
      </c>
      <c r="E26" s="39">
        <v>61</v>
      </c>
      <c r="F26" s="40">
        <v>7.5219907407407405E-3</v>
      </c>
      <c r="G26" s="45">
        <f t="shared" si="1"/>
        <v>11</v>
      </c>
    </row>
    <row r="27" spans="1:14" ht="17" customHeight="1" x14ac:dyDescent="0.35">
      <c r="A27" s="43" t="s">
        <v>159</v>
      </c>
      <c r="B27" s="4" t="str">
        <f t="shared" si="5"/>
        <v>ZŠ Zborovská Tábor</v>
      </c>
      <c r="C27" s="37">
        <v>8</v>
      </c>
      <c r="D27" s="38">
        <v>10</v>
      </c>
      <c r="E27" s="39">
        <v>62</v>
      </c>
      <c r="F27" s="40">
        <v>7.8495370370370368E-3</v>
      </c>
      <c r="G27" s="45">
        <f t="shared" si="1"/>
        <v>15</v>
      </c>
    </row>
    <row r="28" spans="1:14" ht="17" customHeight="1" x14ac:dyDescent="0.35">
      <c r="A28" s="42" t="s">
        <v>195</v>
      </c>
      <c r="B28" s="3" t="str">
        <f>$K$12</f>
        <v>GVN J. Hradec</v>
      </c>
      <c r="C28" s="28">
        <v>4</v>
      </c>
      <c r="D28" s="34">
        <v>9</v>
      </c>
      <c r="E28" s="35">
        <v>63</v>
      </c>
      <c r="F28" s="36">
        <v>1.0287037037037037E-2</v>
      </c>
      <c r="G28" s="44">
        <f t="shared" si="1"/>
        <v>26</v>
      </c>
    </row>
    <row r="29" spans="1:14" ht="17" customHeight="1" x14ac:dyDescent="0.35">
      <c r="A29" s="42" t="s">
        <v>231</v>
      </c>
      <c r="B29" s="3" t="str">
        <f t="shared" ref="B29:B33" si="6">$K$12</f>
        <v>GVN J. Hradec</v>
      </c>
      <c r="C29" s="28">
        <v>3</v>
      </c>
      <c r="D29" s="34">
        <v>10</v>
      </c>
      <c r="E29" s="35">
        <v>64</v>
      </c>
      <c r="F29" s="36">
        <v>9.2766203703703708E-3</v>
      </c>
      <c r="G29" s="44">
        <f t="shared" si="1"/>
        <v>24</v>
      </c>
    </row>
    <row r="30" spans="1:14" ht="17" customHeight="1" x14ac:dyDescent="0.35">
      <c r="A30" s="42" t="s">
        <v>232</v>
      </c>
      <c r="B30" s="3" t="str">
        <f t="shared" si="6"/>
        <v>GVN J. Hradec</v>
      </c>
      <c r="C30" s="28">
        <v>3</v>
      </c>
      <c r="D30" s="34">
        <v>10</v>
      </c>
      <c r="E30" s="35">
        <v>65</v>
      </c>
      <c r="F30" s="36">
        <v>7.1469907407407411E-3</v>
      </c>
      <c r="G30" s="44">
        <f t="shared" si="1"/>
        <v>2</v>
      </c>
    </row>
    <row r="31" spans="1:14" ht="17" customHeight="1" x14ac:dyDescent="0.35">
      <c r="A31" s="42" t="s">
        <v>196</v>
      </c>
      <c r="B31" s="3" t="str">
        <f t="shared" si="6"/>
        <v>GVN J. Hradec</v>
      </c>
      <c r="C31" s="28">
        <v>4</v>
      </c>
      <c r="D31" s="34">
        <v>9</v>
      </c>
      <c r="E31" s="35">
        <v>67</v>
      </c>
      <c r="F31" s="36" t="s">
        <v>251</v>
      </c>
      <c r="G31" s="44" t="str">
        <f t="shared" si="1"/>
        <v/>
      </c>
    </row>
    <row r="32" spans="1:14" ht="17" customHeight="1" x14ac:dyDescent="0.35">
      <c r="A32" s="42" t="s">
        <v>197</v>
      </c>
      <c r="B32" s="3" t="str">
        <f t="shared" si="6"/>
        <v>GVN J. Hradec</v>
      </c>
      <c r="C32" s="28">
        <v>4</v>
      </c>
      <c r="D32" s="34">
        <v>9</v>
      </c>
      <c r="E32" s="35">
        <v>68</v>
      </c>
      <c r="F32" s="36">
        <v>1.0280092592592592E-2</v>
      </c>
      <c r="G32" s="44">
        <f t="shared" si="1"/>
        <v>25</v>
      </c>
    </row>
    <row r="33" spans="1:7" ht="17" customHeight="1" x14ac:dyDescent="0.35">
      <c r="A33" s="42" t="s">
        <v>198</v>
      </c>
      <c r="B33" s="3" t="str">
        <f t="shared" si="6"/>
        <v>GVN J. Hradec</v>
      </c>
      <c r="C33" s="28">
        <v>4</v>
      </c>
      <c r="D33" s="34">
        <v>9</v>
      </c>
      <c r="E33" s="35">
        <v>69</v>
      </c>
      <c r="F33" s="36">
        <v>7.7337962962962968E-3</v>
      </c>
      <c r="G33" s="44">
        <f t="shared" si="1"/>
        <v>14</v>
      </c>
    </row>
    <row r="34" spans="1:7" ht="17" customHeight="1" x14ac:dyDescent="0.35">
      <c r="A34" s="43"/>
      <c r="B34" s="4">
        <f>$K$13</f>
        <v>0</v>
      </c>
      <c r="C34" s="37"/>
      <c r="D34" s="38"/>
      <c r="E34" s="39"/>
      <c r="F34" s="40"/>
      <c r="G34" s="45" t="str">
        <f t="shared" si="1"/>
        <v/>
      </c>
    </row>
    <row r="35" spans="1:7" ht="17" customHeight="1" x14ac:dyDescent="0.35">
      <c r="A35" s="43"/>
      <c r="B35" s="4">
        <f t="shared" ref="B35:B39" si="7">$K$13</f>
        <v>0</v>
      </c>
      <c r="C35" s="37"/>
      <c r="D35" s="38"/>
      <c r="E35" s="39"/>
      <c r="F35" s="40"/>
      <c r="G35" s="45" t="str">
        <f t="shared" si="1"/>
        <v/>
      </c>
    </row>
    <row r="36" spans="1:7" ht="17" customHeight="1" x14ac:dyDescent="0.35">
      <c r="A36" s="43"/>
      <c r="B36" s="4">
        <f t="shared" si="7"/>
        <v>0</v>
      </c>
      <c r="C36" s="37"/>
      <c r="D36" s="38"/>
      <c r="E36" s="39"/>
      <c r="F36" s="40"/>
      <c r="G36" s="45" t="str">
        <f t="shared" si="1"/>
        <v/>
      </c>
    </row>
    <row r="37" spans="1:7" ht="17" customHeight="1" x14ac:dyDescent="0.35">
      <c r="A37" s="43"/>
      <c r="B37" s="4">
        <f t="shared" si="7"/>
        <v>0</v>
      </c>
      <c r="C37" s="37"/>
      <c r="D37" s="38"/>
      <c r="E37" s="39"/>
      <c r="F37" s="40"/>
      <c r="G37" s="45" t="str">
        <f t="shared" si="1"/>
        <v/>
      </c>
    </row>
    <row r="38" spans="1:7" ht="17" customHeight="1" x14ac:dyDescent="0.35">
      <c r="A38" s="43"/>
      <c r="B38" s="4">
        <f t="shared" si="7"/>
        <v>0</v>
      </c>
      <c r="C38" s="37"/>
      <c r="D38" s="38"/>
      <c r="E38" s="39"/>
      <c r="F38" s="40"/>
      <c r="G38" s="45" t="str">
        <f t="shared" si="1"/>
        <v/>
      </c>
    </row>
    <row r="39" spans="1:7" ht="17" customHeight="1" x14ac:dyDescent="0.35">
      <c r="A39" s="43"/>
      <c r="B39" s="4">
        <f t="shared" si="7"/>
        <v>0</v>
      </c>
      <c r="C39" s="37"/>
      <c r="D39" s="38"/>
      <c r="E39" s="39"/>
      <c r="F39" s="40"/>
      <c r="G39" s="45" t="str">
        <f t="shared" si="1"/>
        <v/>
      </c>
    </row>
    <row r="40" spans="1:7" ht="17" customHeight="1" x14ac:dyDescent="0.35">
      <c r="A40" s="42"/>
      <c r="B40" s="3">
        <f>$K$14</f>
        <v>0</v>
      </c>
      <c r="C40" s="28"/>
      <c r="D40" s="34"/>
      <c r="E40" s="35"/>
      <c r="F40" s="36"/>
      <c r="G40" s="44" t="str">
        <f t="shared" si="1"/>
        <v/>
      </c>
    </row>
    <row r="41" spans="1:7" ht="17" customHeight="1" x14ac:dyDescent="0.35">
      <c r="A41" s="42"/>
      <c r="B41" s="3">
        <f t="shared" ref="B41:B45" si="8">$K$14</f>
        <v>0</v>
      </c>
      <c r="C41" s="28"/>
      <c r="D41" s="34"/>
      <c r="E41" s="35"/>
      <c r="F41" s="36"/>
      <c r="G41" s="44" t="str">
        <f t="shared" si="1"/>
        <v/>
      </c>
    </row>
    <row r="42" spans="1:7" ht="17" customHeight="1" x14ac:dyDescent="0.35">
      <c r="A42" s="42"/>
      <c r="B42" s="3">
        <f t="shared" si="8"/>
        <v>0</v>
      </c>
      <c r="C42" s="28"/>
      <c r="D42" s="34"/>
      <c r="E42" s="35"/>
      <c r="F42" s="36"/>
      <c r="G42" s="44" t="str">
        <f t="shared" si="1"/>
        <v/>
      </c>
    </row>
    <row r="43" spans="1:7" ht="17" customHeight="1" x14ac:dyDescent="0.35">
      <c r="A43" s="42"/>
      <c r="B43" s="3">
        <f t="shared" si="8"/>
        <v>0</v>
      </c>
      <c r="C43" s="28"/>
      <c r="D43" s="34"/>
      <c r="E43" s="35"/>
      <c r="F43" s="36"/>
      <c r="G43" s="44" t="str">
        <f t="shared" si="1"/>
        <v/>
      </c>
    </row>
    <row r="44" spans="1:7" ht="17" customHeight="1" x14ac:dyDescent="0.35">
      <c r="A44" s="42"/>
      <c r="B44" s="3">
        <f t="shared" si="8"/>
        <v>0</v>
      </c>
      <c r="C44" s="28"/>
      <c r="D44" s="34"/>
      <c r="E44" s="35"/>
      <c r="F44" s="36"/>
      <c r="G44" s="44" t="str">
        <f t="shared" si="1"/>
        <v/>
      </c>
    </row>
    <row r="45" spans="1:7" ht="17" customHeight="1" x14ac:dyDescent="0.35">
      <c r="A45" s="42"/>
      <c r="B45" s="3">
        <f t="shared" si="8"/>
        <v>0</v>
      </c>
      <c r="C45" s="28"/>
      <c r="D45" s="34"/>
      <c r="E45" s="35"/>
      <c r="F45" s="36"/>
      <c r="G45" s="44" t="str">
        <f t="shared" si="1"/>
        <v/>
      </c>
    </row>
    <row r="46" spans="1:7" ht="17" customHeight="1" x14ac:dyDescent="0.35">
      <c r="A46" s="43"/>
      <c r="B46" s="4">
        <f>$K$15</f>
        <v>0</v>
      </c>
      <c r="C46" s="37"/>
      <c r="D46" s="38"/>
      <c r="E46" s="39"/>
      <c r="F46" s="40"/>
      <c r="G46" s="45" t="str">
        <f t="shared" si="1"/>
        <v/>
      </c>
    </row>
    <row r="47" spans="1:7" ht="17" customHeight="1" x14ac:dyDescent="0.35">
      <c r="A47" s="43"/>
      <c r="B47" s="4">
        <f t="shared" ref="B47:B51" si="9">$K$15</f>
        <v>0</v>
      </c>
      <c r="C47" s="37"/>
      <c r="D47" s="38"/>
      <c r="E47" s="39"/>
      <c r="F47" s="40"/>
      <c r="G47" s="45" t="str">
        <f t="shared" si="1"/>
        <v/>
      </c>
    </row>
    <row r="48" spans="1:7" ht="17" customHeight="1" x14ac:dyDescent="0.35">
      <c r="A48" s="43"/>
      <c r="B48" s="4">
        <f t="shared" si="9"/>
        <v>0</v>
      </c>
      <c r="C48" s="37"/>
      <c r="D48" s="38"/>
      <c r="E48" s="39"/>
      <c r="F48" s="40"/>
      <c r="G48" s="45" t="str">
        <f t="shared" si="1"/>
        <v/>
      </c>
    </row>
    <row r="49" spans="1:7" ht="17" customHeight="1" x14ac:dyDescent="0.35">
      <c r="A49" s="43"/>
      <c r="B49" s="4">
        <f t="shared" si="9"/>
        <v>0</v>
      </c>
      <c r="C49" s="37"/>
      <c r="D49" s="38"/>
      <c r="E49" s="39"/>
      <c r="F49" s="40"/>
      <c r="G49" s="45" t="str">
        <f t="shared" si="1"/>
        <v/>
      </c>
    </row>
    <row r="50" spans="1:7" ht="17" customHeight="1" x14ac:dyDescent="0.35">
      <c r="A50" s="43"/>
      <c r="B50" s="4">
        <f t="shared" si="9"/>
        <v>0</v>
      </c>
      <c r="C50" s="37"/>
      <c r="D50" s="38"/>
      <c r="E50" s="39"/>
      <c r="F50" s="40"/>
      <c r="G50" s="45" t="str">
        <f t="shared" si="1"/>
        <v/>
      </c>
    </row>
    <row r="51" spans="1:7" ht="17" customHeight="1" x14ac:dyDescent="0.35">
      <c r="A51" s="43"/>
      <c r="B51" s="4">
        <f t="shared" si="9"/>
        <v>0</v>
      </c>
      <c r="C51" s="37"/>
      <c r="D51" s="38"/>
      <c r="E51" s="39"/>
      <c r="F51" s="40"/>
      <c r="G51" s="45" t="str">
        <f t="shared" si="1"/>
        <v/>
      </c>
    </row>
    <row r="52" spans="1:7" ht="17" customHeight="1" x14ac:dyDescent="0.35">
      <c r="A52" s="42"/>
      <c r="B52" s="3">
        <f>$K$16</f>
        <v>0</v>
      </c>
      <c r="C52" s="28"/>
      <c r="D52" s="34"/>
      <c r="E52" s="35"/>
      <c r="F52" s="36"/>
      <c r="G52" s="44" t="str">
        <f t="shared" si="1"/>
        <v/>
      </c>
    </row>
    <row r="53" spans="1:7" ht="17" customHeight="1" x14ac:dyDescent="0.35">
      <c r="A53" s="42"/>
      <c r="B53" s="3">
        <f t="shared" ref="B53:B57" si="10">$K$16</f>
        <v>0</v>
      </c>
      <c r="C53" s="28"/>
      <c r="D53" s="34"/>
      <c r="E53" s="35"/>
      <c r="F53" s="36"/>
      <c r="G53" s="44" t="str">
        <f t="shared" si="1"/>
        <v/>
      </c>
    </row>
    <row r="54" spans="1:7" ht="17" customHeight="1" x14ac:dyDescent="0.35">
      <c r="A54" s="42"/>
      <c r="B54" s="3">
        <f t="shared" si="10"/>
        <v>0</v>
      </c>
      <c r="C54" s="28"/>
      <c r="D54" s="34"/>
      <c r="E54" s="35"/>
      <c r="F54" s="36"/>
      <c r="G54" s="44" t="str">
        <f t="shared" si="1"/>
        <v/>
      </c>
    </row>
    <row r="55" spans="1:7" ht="17" customHeight="1" x14ac:dyDescent="0.35">
      <c r="A55" s="42"/>
      <c r="B55" s="3">
        <f t="shared" si="10"/>
        <v>0</v>
      </c>
      <c r="C55" s="28"/>
      <c r="D55" s="34"/>
      <c r="E55" s="35"/>
      <c r="F55" s="36"/>
      <c r="G55" s="44" t="str">
        <f t="shared" si="1"/>
        <v/>
      </c>
    </row>
    <row r="56" spans="1:7" ht="17" customHeight="1" x14ac:dyDescent="0.35">
      <c r="A56" s="42"/>
      <c r="B56" s="3">
        <f t="shared" si="10"/>
        <v>0</v>
      </c>
      <c r="C56" s="28"/>
      <c r="D56" s="34"/>
      <c r="E56" s="35"/>
      <c r="F56" s="36"/>
      <c r="G56" s="44" t="str">
        <f t="shared" si="1"/>
        <v/>
      </c>
    </row>
    <row r="57" spans="1:7" ht="17" customHeight="1" x14ac:dyDescent="0.35">
      <c r="A57" s="42"/>
      <c r="B57" s="3">
        <f t="shared" si="10"/>
        <v>0</v>
      </c>
      <c r="C57" s="28"/>
      <c r="D57" s="34"/>
      <c r="E57" s="35"/>
      <c r="F57" s="36"/>
      <c r="G57" s="44" t="str">
        <f t="shared" si="1"/>
        <v/>
      </c>
    </row>
    <row r="58" spans="1:7" ht="17" customHeight="1" x14ac:dyDescent="0.35">
      <c r="A58" s="43"/>
      <c r="B58" s="4">
        <f>$K$17</f>
        <v>0</v>
      </c>
      <c r="C58" s="37"/>
      <c r="D58" s="38"/>
      <c r="E58" s="39"/>
      <c r="F58" s="40"/>
      <c r="G58" s="45" t="str">
        <f t="shared" si="1"/>
        <v/>
      </c>
    </row>
    <row r="59" spans="1:7" ht="17" customHeight="1" x14ac:dyDescent="0.35">
      <c r="A59" s="43"/>
      <c r="B59" s="4">
        <f t="shared" ref="B59:B63" si="11">$K$17</f>
        <v>0</v>
      </c>
      <c r="C59" s="37"/>
      <c r="D59" s="38"/>
      <c r="E59" s="39"/>
      <c r="F59" s="40"/>
      <c r="G59" s="45" t="str">
        <f t="shared" si="1"/>
        <v/>
      </c>
    </row>
    <row r="60" spans="1:7" ht="17" customHeight="1" x14ac:dyDescent="0.35">
      <c r="A60" s="43"/>
      <c r="B60" s="4">
        <f t="shared" si="11"/>
        <v>0</v>
      </c>
      <c r="C60" s="37"/>
      <c r="D60" s="38"/>
      <c r="E60" s="39"/>
      <c r="F60" s="40"/>
      <c r="G60" s="45" t="str">
        <f t="shared" si="1"/>
        <v/>
      </c>
    </row>
    <row r="61" spans="1:7" ht="17" customHeight="1" x14ac:dyDescent="0.35">
      <c r="A61" s="43"/>
      <c r="B61" s="4">
        <f t="shared" si="11"/>
        <v>0</v>
      </c>
      <c r="C61" s="37"/>
      <c r="D61" s="38"/>
      <c r="E61" s="39"/>
      <c r="F61" s="40"/>
      <c r="G61" s="45" t="str">
        <f t="shared" si="1"/>
        <v/>
      </c>
    </row>
    <row r="62" spans="1:7" ht="17" customHeight="1" x14ac:dyDescent="0.35">
      <c r="A62" s="43"/>
      <c r="B62" s="4">
        <f t="shared" si="11"/>
        <v>0</v>
      </c>
      <c r="C62" s="37"/>
      <c r="D62" s="38"/>
      <c r="E62" s="39"/>
      <c r="F62" s="40"/>
      <c r="G62" s="45" t="str">
        <f t="shared" si="1"/>
        <v/>
      </c>
    </row>
    <row r="63" spans="1:7" ht="17" customHeight="1" x14ac:dyDescent="0.35">
      <c r="A63" s="43"/>
      <c r="B63" s="4">
        <f t="shared" si="11"/>
        <v>0</v>
      </c>
      <c r="C63" s="37"/>
      <c r="D63" s="38"/>
      <c r="E63" s="39"/>
      <c r="F63" s="40"/>
      <c r="G63" s="45" t="str">
        <f t="shared" si="1"/>
        <v/>
      </c>
    </row>
    <row r="64" spans="1:7" ht="17" customHeight="1" x14ac:dyDescent="0.35">
      <c r="A64" s="42"/>
      <c r="B64" s="3">
        <f>$K$18</f>
        <v>0</v>
      </c>
      <c r="C64" s="28"/>
      <c r="D64" s="34"/>
      <c r="E64" s="35"/>
      <c r="F64" s="36"/>
      <c r="G64" s="44" t="str">
        <f t="shared" si="1"/>
        <v/>
      </c>
    </row>
    <row r="65" spans="1:7" ht="17" customHeight="1" x14ac:dyDescent="0.35">
      <c r="A65" s="42"/>
      <c r="B65" s="3">
        <f t="shared" ref="B65:B69" si="12">$K$18</f>
        <v>0</v>
      </c>
      <c r="C65" s="28"/>
      <c r="D65" s="34"/>
      <c r="E65" s="35"/>
      <c r="F65" s="36"/>
      <c r="G65" s="44" t="str">
        <f t="shared" si="1"/>
        <v/>
      </c>
    </row>
    <row r="66" spans="1:7" ht="17" customHeight="1" x14ac:dyDescent="0.35">
      <c r="A66" s="42"/>
      <c r="B66" s="3">
        <f t="shared" si="12"/>
        <v>0</v>
      </c>
      <c r="C66" s="28"/>
      <c r="D66" s="34"/>
      <c r="E66" s="35"/>
      <c r="F66" s="36"/>
      <c r="G66" s="44" t="str">
        <f t="shared" si="1"/>
        <v/>
      </c>
    </row>
    <row r="67" spans="1:7" ht="17" customHeight="1" x14ac:dyDescent="0.35">
      <c r="A67" s="42"/>
      <c r="B67" s="3">
        <f t="shared" si="12"/>
        <v>0</v>
      </c>
      <c r="C67" s="28"/>
      <c r="D67" s="34"/>
      <c r="E67" s="35"/>
      <c r="F67" s="36"/>
      <c r="G67" s="44" t="str">
        <f t="shared" si="1"/>
        <v/>
      </c>
    </row>
    <row r="68" spans="1:7" ht="17" customHeight="1" x14ac:dyDescent="0.35">
      <c r="A68" s="42"/>
      <c r="B68" s="3">
        <f t="shared" si="12"/>
        <v>0</v>
      </c>
      <c r="C68" s="28"/>
      <c r="D68" s="34"/>
      <c r="E68" s="35"/>
      <c r="F68" s="36"/>
      <c r="G68" s="44" t="str">
        <f t="shared" si="1"/>
        <v/>
      </c>
    </row>
    <row r="69" spans="1:7" ht="17" customHeight="1" x14ac:dyDescent="0.35">
      <c r="A69" s="42"/>
      <c r="B69" s="3">
        <f t="shared" si="12"/>
        <v>0</v>
      </c>
      <c r="C69" s="28"/>
      <c r="D69" s="34"/>
      <c r="E69" s="35"/>
      <c r="F69" s="36"/>
      <c r="G69" s="44" t="str">
        <f t="shared" ref="G69" si="13">IFERROR(RANK(F69,$F$4:$F$69,1),"")</f>
        <v/>
      </c>
    </row>
  </sheetData>
  <sheetProtection sheet="1" objects="1" scenarios="1"/>
  <mergeCells count="4">
    <mergeCell ref="J5:N6"/>
    <mergeCell ref="A1:D2"/>
    <mergeCell ref="E1:F2"/>
    <mergeCell ref="G1:G2"/>
  </mergeCells>
  <pageMargins left="0.70866141732283472" right="0.70866141732283472" top="0.78740157480314965" bottom="0.78740157480314965" header="0.31496062992125984" footer="0.31496062992125984"/>
  <pageSetup paperSize="9" scale="45" fitToHeight="0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workbookViewId="0">
      <selection activeCell="A12" sqref="A12"/>
    </sheetView>
  </sheetViews>
  <sheetFormatPr defaultRowHeight="14.5" x14ac:dyDescent="0.35"/>
  <cols>
    <col min="1" max="1" width="33.36328125" customWidth="1"/>
    <col min="2" max="2" width="20" customWidth="1"/>
    <col min="3" max="3" width="4.36328125" customWidth="1"/>
    <col min="4" max="4" width="7.81640625" customWidth="1"/>
    <col min="5" max="5" width="5.54296875" customWidth="1"/>
    <col min="6" max="6" width="11.08984375" customWidth="1"/>
    <col min="7" max="7" width="5.54296875" customWidth="1"/>
    <col min="10" max="10" width="43.36328125" customWidth="1"/>
    <col min="11" max="11" width="14.453125" customWidth="1"/>
    <col min="12" max="12" width="7.81640625" customWidth="1"/>
    <col min="13" max="14" width="10" customWidth="1"/>
  </cols>
  <sheetData>
    <row r="1" spans="1:14" ht="15" customHeight="1" x14ac:dyDescent="0.35">
      <c r="A1" s="59" t="s">
        <v>38</v>
      </c>
      <c r="B1" s="60"/>
      <c r="C1" s="60"/>
      <c r="D1" s="61"/>
      <c r="E1" s="65" t="s">
        <v>47</v>
      </c>
      <c r="F1" s="66"/>
      <c r="G1" s="69">
        <f>L17</f>
        <v>23</v>
      </c>
    </row>
    <row r="2" spans="1:14" ht="15" customHeight="1" thickBot="1" x14ac:dyDescent="0.4">
      <c r="A2" s="62"/>
      <c r="B2" s="63"/>
      <c r="C2" s="63"/>
      <c r="D2" s="64"/>
      <c r="E2" s="67"/>
      <c r="F2" s="68"/>
      <c r="G2" s="70"/>
    </row>
    <row r="3" spans="1:14" ht="15" customHeight="1" thickBot="1" x14ac:dyDescent="0.4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7" customHeight="1" thickBot="1" x14ac:dyDescent="0.4">
      <c r="A4" s="41" t="s">
        <v>50</v>
      </c>
      <c r="B4" s="2" t="str">
        <f>$K$8</f>
        <v>Gym PdC TABOR</v>
      </c>
      <c r="C4" s="30">
        <v>8</v>
      </c>
      <c r="D4" s="31">
        <v>5</v>
      </c>
      <c r="E4" s="32">
        <v>1</v>
      </c>
      <c r="F4" s="33">
        <v>8.8506944444444458E-3</v>
      </c>
      <c r="G4" s="46">
        <f>IFERROR(RANK(F4,$F$4:$F$51,1),"")</f>
        <v>4</v>
      </c>
    </row>
    <row r="5" spans="1:14" ht="17" customHeight="1" thickBot="1" x14ac:dyDescent="0.4">
      <c r="A5" s="42" t="s">
        <v>236</v>
      </c>
      <c r="B5" s="3" t="str">
        <f t="shared" ref="B5:B9" si="0">$K$8</f>
        <v>Gym PdC TABOR</v>
      </c>
      <c r="C5" s="28">
        <v>6</v>
      </c>
      <c r="D5" s="34">
        <v>5</v>
      </c>
      <c r="E5" s="35">
        <v>2</v>
      </c>
      <c r="F5" s="36">
        <v>9.1712962962962954E-3</v>
      </c>
      <c r="G5" s="44">
        <f t="shared" ref="G5:G51" si="1">IFERROR(RANK(F5,$F$4:$F$51,1),"")</f>
        <v>7</v>
      </c>
      <c r="J5" s="58" t="s">
        <v>45</v>
      </c>
      <c r="K5" s="58"/>
      <c r="L5" s="58"/>
      <c r="M5" s="58"/>
      <c r="N5" s="58"/>
    </row>
    <row r="6" spans="1:14" ht="17" customHeight="1" thickBot="1" x14ac:dyDescent="0.4">
      <c r="A6" s="42" t="s">
        <v>235</v>
      </c>
      <c r="B6" s="3" t="str">
        <f t="shared" si="0"/>
        <v>Gym PdC TABOR</v>
      </c>
      <c r="C6" s="28">
        <v>7</v>
      </c>
      <c r="D6" s="34">
        <v>6</v>
      </c>
      <c r="E6" s="35">
        <v>3</v>
      </c>
      <c r="F6" s="36">
        <v>8.6076388888888886E-3</v>
      </c>
      <c r="G6" s="44">
        <f t="shared" si="1"/>
        <v>3</v>
      </c>
      <c r="J6" s="58"/>
      <c r="K6" s="58"/>
      <c r="L6" s="58"/>
      <c r="M6" s="58"/>
      <c r="N6" s="58"/>
    </row>
    <row r="7" spans="1:14" ht="17" customHeight="1" thickBot="1" x14ac:dyDescent="0.4">
      <c r="A7" s="42" t="s">
        <v>51</v>
      </c>
      <c r="B7" s="3" t="str">
        <f t="shared" si="0"/>
        <v>Gym PdC TABOR</v>
      </c>
      <c r="C7" s="28">
        <v>5</v>
      </c>
      <c r="D7" s="34">
        <v>8</v>
      </c>
      <c r="E7" s="35">
        <v>4</v>
      </c>
      <c r="F7" s="36">
        <v>9.524305555555555E-3</v>
      </c>
      <c r="G7" s="44">
        <f t="shared" si="1"/>
        <v>10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7" customHeight="1" x14ac:dyDescent="0.35">
      <c r="A8" s="42" t="s">
        <v>52</v>
      </c>
      <c r="B8" s="3" t="str">
        <f t="shared" si="0"/>
        <v>Gym PdC TABOR</v>
      </c>
      <c r="C8" s="28">
        <v>1</v>
      </c>
      <c r="D8" s="34">
        <v>9</v>
      </c>
      <c r="E8" s="35">
        <v>5</v>
      </c>
      <c r="F8" s="36">
        <v>8.9467592592592585E-3</v>
      </c>
      <c r="G8" s="44">
        <f t="shared" si="1"/>
        <v>6</v>
      </c>
      <c r="J8" s="47" t="s">
        <v>48</v>
      </c>
      <c r="K8" s="47" t="s">
        <v>49</v>
      </c>
      <c r="L8" s="2">
        <f>COUNTA(A4:A9)</f>
        <v>6</v>
      </c>
      <c r="M8" s="30">
        <f>IFERROR(SMALL(G4:G9,1)+SMALL(G4:G9,2)+SMALL(G4:G9,3)+SMALL(G4:G9,4),"")</f>
        <v>20</v>
      </c>
      <c r="N8" s="7">
        <f>IFERROR(RANK(M8,$M$8:$M$15,1),M8)</f>
        <v>1</v>
      </c>
    </row>
    <row r="9" spans="1:14" ht="17" customHeight="1" x14ac:dyDescent="0.35">
      <c r="A9" s="42" t="s">
        <v>53</v>
      </c>
      <c r="B9" s="3" t="str">
        <f t="shared" si="0"/>
        <v>Gym PdC TABOR</v>
      </c>
      <c r="C9" s="28">
        <v>6</v>
      </c>
      <c r="D9" s="34">
        <v>6</v>
      </c>
      <c r="E9" s="35">
        <v>6</v>
      </c>
      <c r="F9" s="36">
        <v>1.0074074074074074E-2</v>
      </c>
      <c r="G9" s="44">
        <f t="shared" si="1"/>
        <v>11</v>
      </c>
      <c r="J9" s="48" t="s">
        <v>136</v>
      </c>
      <c r="K9" s="48" t="s">
        <v>137</v>
      </c>
      <c r="L9" s="4">
        <f>COUNTA(A10:A15)</f>
        <v>6</v>
      </c>
      <c r="M9" s="37">
        <f>IFERROR(SMALL(G10:G15,1)+SMALL(G10:G15,2)+SMALL(G10:G15,3)+SMALL(G10:G15,4),"")</f>
        <v>24</v>
      </c>
      <c r="N9" s="8">
        <f t="shared" ref="N9:N15" si="2">IFERROR(RANK(M9,$M$8:$M$15,1),M9)</f>
        <v>2</v>
      </c>
    </row>
    <row r="10" spans="1:14" ht="17" customHeight="1" x14ac:dyDescent="0.35">
      <c r="A10" s="43" t="s">
        <v>144</v>
      </c>
      <c r="B10" s="4" t="str">
        <f>$K$9</f>
        <v>Gym Písek</v>
      </c>
      <c r="C10" s="37">
        <v>6</v>
      </c>
      <c r="D10" s="38">
        <v>8</v>
      </c>
      <c r="E10" s="39">
        <v>7</v>
      </c>
      <c r="F10" s="40">
        <v>1.1359953703703704E-2</v>
      </c>
      <c r="G10" s="45">
        <f t="shared" si="1"/>
        <v>17</v>
      </c>
      <c r="J10" s="49" t="s">
        <v>182</v>
      </c>
      <c r="K10" s="49" t="s">
        <v>183</v>
      </c>
      <c r="L10" s="3">
        <f>COUNTA(A16:A21)</f>
        <v>6</v>
      </c>
      <c r="M10" s="28">
        <f>IFERROR(SMALL(G16:G21,1)+SMALL(G16:G21,2)+SMALL(G16:G21,3)+SMALL(G16:G21,4),"")</f>
        <v>45</v>
      </c>
      <c r="N10" s="5">
        <f t="shared" si="2"/>
        <v>3</v>
      </c>
    </row>
    <row r="11" spans="1:14" ht="17" customHeight="1" x14ac:dyDescent="0.35">
      <c r="A11" s="43" t="s">
        <v>145</v>
      </c>
      <c r="B11" s="4" t="str">
        <f t="shared" ref="B11:B15" si="3">$K$9</f>
        <v>Gym Písek</v>
      </c>
      <c r="C11" s="37">
        <v>6</v>
      </c>
      <c r="D11" s="38">
        <v>8</v>
      </c>
      <c r="E11" s="39">
        <v>8</v>
      </c>
      <c r="F11" s="40">
        <v>9.4768518518518509E-3</v>
      </c>
      <c r="G11" s="45">
        <f t="shared" si="1"/>
        <v>9</v>
      </c>
      <c r="J11" s="48" t="s">
        <v>240</v>
      </c>
      <c r="K11" s="48" t="s">
        <v>240</v>
      </c>
      <c r="L11" s="4">
        <f>COUNTA(A22:A27)</f>
        <v>5</v>
      </c>
      <c r="M11" s="37" t="s">
        <v>251</v>
      </c>
      <c r="N11" s="8" t="str">
        <f t="shared" si="2"/>
        <v>DNF</v>
      </c>
    </row>
    <row r="12" spans="1:14" ht="17" customHeight="1" x14ac:dyDescent="0.35">
      <c r="A12" s="43" t="s">
        <v>146</v>
      </c>
      <c r="B12" s="4" t="str">
        <f t="shared" si="3"/>
        <v>Gym Písek</v>
      </c>
      <c r="C12" s="37">
        <v>7</v>
      </c>
      <c r="D12" s="38">
        <v>6</v>
      </c>
      <c r="E12" s="39">
        <v>9</v>
      </c>
      <c r="F12" s="40">
        <v>8.3483796296296292E-3</v>
      </c>
      <c r="G12" s="45">
        <f t="shared" si="1"/>
        <v>2</v>
      </c>
      <c r="J12" s="49"/>
      <c r="K12" s="49"/>
      <c r="L12" s="3">
        <f>COUNTA(A28:A33)</f>
        <v>0</v>
      </c>
      <c r="M12" s="28" t="str">
        <f>IFERROR(SMALL(G28:G33,1)+SMALL(G28:G33,2)+SMALL(G28:G33,3)+SMALL(G28:G33,4),"")</f>
        <v/>
      </c>
      <c r="N12" s="5" t="str">
        <f t="shared" si="2"/>
        <v/>
      </c>
    </row>
    <row r="13" spans="1:14" ht="17" customHeight="1" x14ac:dyDescent="0.35">
      <c r="A13" s="43" t="s">
        <v>147</v>
      </c>
      <c r="B13" s="4" t="str">
        <f t="shared" si="3"/>
        <v>Gym Písek</v>
      </c>
      <c r="C13" s="37">
        <v>7</v>
      </c>
      <c r="D13" s="38">
        <v>7</v>
      </c>
      <c r="E13" s="39">
        <v>10</v>
      </c>
      <c r="F13" s="40">
        <v>8.9236111111111113E-3</v>
      </c>
      <c r="G13" s="45">
        <f t="shared" si="1"/>
        <v>5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7" customHeight="1" x14ac:dyDescent="0.35">
      <c r="A14" s="43" t="s">
        <v>148</v>
      </c>
      <c r="B14" s="4" t="str">
        <f t="shared" si="3"/>
        <v>Gym Písek</v>
      </c>
      <c r="C14" s="37">
        <v>3</v>
      </c>
      <c r="D14" s="38">
        <v>7</v>
      </c>
      <c r="E14" s="39">
        <v>11</v>
      </c>
      <c r="F14" s="40">
        <v>1.0927083333333334E-2</v>
      </c>
      <c r="G14" s="45">
        <f t="shared" si="1"/>
        <v>15</v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7" customHeight="1" x14ac:dyDescent="0.35">
      <c r="A15" s="43" t="s">
        <v>149</v>
      </c>
      <c r="B15" s="4" t="str">
        <f t="shared" si="3"/>
        <v>Gym Písek</v>
      </c>
      <c r="C15" s="37">
        <v>5</v>
      </c>
      <c r="D15" s="38">
        <v>8</v>
      </c>
      <c r="E15" s="39">
        <v>12</v>
      </c>
      <c r="F15" s="40">
        <v>9.3240740740740749E-3</v>
      </c>
      <c r="G15" s="45">
        <f t="shared" si="1"/>
        <v>8</v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7" customHeight="1" x14ac:dyDescent="0.35">
      <c r="A16" s="42" t="s">
        <v>199</v>
      </c>
      <c r="B16" s="3" t="str">
        <f>$K$10</f>
        <v>GVN J. Hradec</v>
      </c>
      <c r="C16" s="28">
        <v>2</v>
      </c>
      <c r="D16" s="34">
        <v>8</v>
      </c>
      <c r="E16" s="35">
        <v>13</v>
      </c>
      <c r="F16" s="36">
        <v>8.2696759259259251E-3</v>
      </c>
      <c r="G16" s="44">
        <f t="shared" si="1"/>
        <v>1</v>
      </c>
    </row>
    <row r="17" spans="1:12" ht="17" customHeight="1" x14ac:dyDescent="0.35">
      <c r="A17" s="42" t="s">
        <v>200</v>
      </c>
      <c r="B17" s="3" t="str">
        <f t="shared" ref="B17:B21" si="4">$K$10</f>
        <v>GVN J. Hradec</v>
      </c>
      <c r="C17" s="28">
        <v>2</v>
      </c>
      <c r="D17" s="34">
        <v>8</v>
      </c>
      <c r="E17" s="35">
        <v>14</v>
      </c>
      <c r="F17" s="36" t="s">
        <v>251</v>
      </c>
      <c r="G17" s="44" t="str">
        <f t="shared" si="1"/>
        <v/>
      </c>
      <c r="J17" s="13" t="s">
        <v>13</v>
      </c>
      <c r="L17" s="14">
        <f>SUM(L8:L15)</f>
        <v>23</v>
      </c>
    </row>
    <row r="18" spans="1:12" ht="17" customHeight="1" x14ac:dyDescent="0.35">
      <c r="A18" s="42" t="s">
        <v>233</v>
      </c>
      <c r="B18" s="3" t="str">
        <f t="shared" si="4"/>
        <v>GVN J. Hradec</v>
      </c>
      <c r="C18" s="28">
        <v>2</v>
      </c>
      <c r="D18" s="34">
        <v>8</v>
      </c>
      <c r="E18" s="35">
        <v>16</v>
      </c>
      <c r="F18" s="36">
        <v>1.0311342592592592E-2</v>
      </c>
      <c r="G18" s="44">
        <f t="shared" si="1"/>
        <v>12</v>
      </c>
    </row>
    <row r="19" spans="1:12" ht="17" customHeight="1" x14ac:dyDescent="0.35">
      <c r="A19" s="42" t="s">
        <v>201</v>
      </c>
      <c r="B19" s="3" t="str">
        <f t="shared" si="4"/>
        <v>GVN J. Hradec</v>
      </c>
      <c r="C19" s="28">
        <v>2</v>
      </c>
      <c r="D19" s="34">
        <v>7</v>
      </c>
      <c r="E19" s="35">
        <v>17</v>
      </c>
      <c r="F19" s="36">
        <v>1.1752314814814814E-2</v>
      </c>
      <c r="G19" s="44">
        <f t="shared" si="1"/>
        <v>19</v>
      </c>
    </row>
    <row r="20" spans="1:12" ht="17" customHeight="1" x14ac:dyDescent="0.35">
      <c r="A20" s="42" t="s">
        <v>202</v>
      </c>
      <c r="B20" s="3" t="str">
        <f t="shared" si="4"/>
        <v>GVN J. Hradec</v>
      </c>
      <c r="C20" s="28">
        <v>5</v>
      </c>
      <c r="D20" s="34">
        <v>8</v>
      </c>
      <c r="E20" s="35">
        <v>18</v>
      </c>
      <c r="F20" s="36">
        <v>1.0716435185185185E-2</v>
      </c>
      <c r="G20" s="44">
        <f t="shared" si="1"/>
        <v>14</v>
      </c>
    </row>
    <row r="21" spans="1:12" ht="17" customHeight="1" x14ac:dyDescent="0.35">
      <c r="A21" s="42" t="s">
        <v>252</v>
      </c>
      <c r="B21" s="3" t="str">
        <f t="shared" si="4"/>
        <v>GVN J. Hradec</v>
      </c>
      <c r="C21" s="28">
        <v>2</v>
      </c>
      <c r="D21" s="34">
        <v>2007</v>
      </c>
      <c r="E21" s="35">
        <v>70</v>
      </c>
      <c r="F21" s="36">
        <v>1.1743055555555555E-2</v>
      </c>
      <c r="G21" s="44">
        <f t="shared" si="1"/>
        <v>18</v>
      </c>
    </row>
    <row r="22" spans="1:12" ht="17" customHeight="1" x14ac:dyDescent="0.35">
      <c r="A22" s="43" t="s">
        <v>238</v>
      </c>
      <c r="B22" s="4" t="str">
        <f>$K$11</f>
        <v>SOŠ a SOU Třeboň</v>
      </c>
      <c r="C22" s="37">
        <v>2</v>
      </c>
      <c r="D22" s="38">
        <v>5</v>
      </c>
      <c r="E22" s="39">
        <v>19</v>
      </c>
      <c r="F22" s="40">
        <v>1.0668981481481481E-2</v>
      </c>
      <c r="G22" s="45">
        <f t="shared" si="1"/>
        <v>13</v>
      </c>
    </row>
    <row r="23" spans="1:12" ht="17" customHeight="1" x14ac:dyDescent="0.35">
      <c r="A23" s="43" t="s">
        <v>239</v>
      </c>
      <c r="B23" s="4" t="str">
        <f t="shared" ref="B23:B27" si="5">$K$11</f>
        <v>SOŠ a SOU Třeboň</v>
      </c>
      <c r="C23" s="37">
        <v>1</v>
      </c>
      <c r="D23" s="38">
        <v>9</v>
      </c>
      <c r="E23" s="39">
        <v>21</v>
      </c>
      <c r="F23" s="40" t="s">
        <v>251</v>
      </c>
      <c r="G23" s="45" t="str">
        <f t="shared" si="1"/>
        <v/>
      </c>
    </row>
    <row r="24" spans="1:12" ht="17" customHeight="1" x14ac:dyDescent="0.35">
      <c r="A24" s="43" t="s">
        <v>241</v>
      </c>
      <c r="B24" s="4" t="str">
        <f t="shared" si="5"/>
        <v>SOŠ a SOU Třeboň</v>
      </c>
      <c r="C24" s="37">
        <v>1</v>
      </c>
      <c r="D24" s="38">
        <v>8</v>
      </c>
      <c r="E24" s="39">
        <v>23</v>
      </c>
      <c r="F24" s="40">
        <v>1.0932870370370371E-2</v>
      </c>
      <c r="G24" s="45">
        <f t="shared" si="1"/>
        <v>16</v>
      </c>
    </row>
    <row r="25" spans="1:12" ht="17" customHeight="1" x14ac:dyDescent="0.35">
      <c r="A25" s="43" t="s">
        <v>242</v>
      </c>
      <c r="B25" s="4" t="str">
        <f t="shared" si="5"/>
        <v>SOŠ a SOU Třeboň</v>
      </c>
      <c r="C25" s="37">
        <v>3</v>
      </c>
      <c r="D25" s="38">
        <v>7</v>
      </c>
      <c r="E25" s="39">
        <v>24</v>
      </c>
      <c r="F25" s="40" t="s">
        <v>251</v>
      </c>
      <c r="G25" s="45" t="str">
        <f t="shared" si="1"/>
        <v/>
      </c>
    </row>
    <row r="26" spans="1:12" ht="17" customHeight="1" x14ac:dyDescent="0.35">
      <c r="A26" s="43" t="s">
        <v>243</v>
      </c>
      <c r="B26" s="4" t="str">
        <f t="shared" si="5"/>
        <v>SOŠ a SOU Třeboň</v>
      </c>
      <c r="C26" s="37">
        <v>3</v>
      </c>
      <c r="D26" s="38">
        <v>7</v>
      </c>
      <c r="E26" s="39">
        <v>25</v>
      </c>
      <c r="F26" s="40">
        <v>1.2613425925925925E-2</v>
      </c>
      <c r="G26" s="45">
        <f t="shared" si="1"/>
        <v>20</v>
      </c>
    </row>
    <row r="27" spans="1:12" ht="17" customHeight="1" x14ac:dyDescent="0.35">
      <c r="A27" s="43"/>
      <c r="B27" s="4" t="str">
        <f t="shared" si="5"/>
        <v>SOŠ a SOU Třeboň</v>
      </c>
      <c r="C27" s="37"/>
      <c r="D27" s="38"/>
      <c r="E27" s="39"/>
      <c r="F27" s="40"/>
      <c r="G27" s="45" t="str">
        <f t="shared" si="1"/>
        <v/>
      </c>
    </row>
    <row r="28" spans="1:12" ht="17" customHeight="1" x14ac:dyDescent="0.35">
      <c r="A28" s="42"/>
      <c r="B28" s="3">
        <f>$K$12</f>
        <v>0</v>
      </c>
      <c r="C28" s="28"/>
      <c r="D28" s="34"/>
      <c r="E28" s="35"/>
      <c r="F28" s="36"/>
      <c r="G28" s="44" t="str">
        <f t="shared" si="1"/>
        <v/>
      </c>
    </row>
    <row r="29" spans="1:12" ht="17" customHeight="1" x14ac:dyDescent="0.35">
      <c r="A29" s="42"/>
      <c r="B29" s="3">
        <f t="shared" ref="B29:B33" si="6">$K$12</f>
        <v>0</v>
      </c>
      <c r="C29" s="28"/>
      <c r="D29" s="34"/>
      <c r="E29" s="35"/>
      <c r="F29" s="36"/>
      <c r="G29" s="44" t="str">
        <f t="shared" si="1"/>
        <v/>
      </c>
    </row>
    <row r="30" spans="1:12" ht="17" customHeight="1" x14ac:dyDescent="0.35">
      <c r="A30" s="42"/>
      <c r="B30" s="3">
        <f t="shared" si="6"/>
        <v>0</v>
      </c>
      <c r="C30" s="28"/>
      <c r="D30" s="34"/>
      <c r="E30" s="35"/>
      <c r="F30" s="36"/>
      <c r="G30" s="44" t="str">
        <f t="shared" si="1"/>
        <v/>
      </c>
    </row>
    <row r="31" spans="1:12" ht="17" customHeight="1" x14ac:dyDescent="0.35">
      <c r="A31" s="42"/>
      <c r="B31" s="3">
        <f t="shared" si="6"/>
        <v>0</v>
      </c>
      <c r="C31" s="28"/>
      <c r="D31" s="34"/>
      <c r="E31" s="35"/>
      <c r="F31" s="36"/>
      <c r="G31" s="44" t="str">
        <f t="shared" si="1"/>
        <v/>
      </c>
    </row>
    <row r="32" spans="1:12" ht="17" customHeight="1" x14ac:dyDescent="0.35">
      <c r="A32" s="42"/>
      <c r="B32" s="3">
        <f t="shared" si="6"/>
        <v>0</v>
      </c>
      <c r="C32" s="28"/>
      <c r="D32" s="34"/>
      <c r="E32" s="35"/>
      <c r="F32" s="36"/>
      <c r="G32" s="44" t="str">
        <f t="shared" si="1"/>
        <v/>
      </c>
    </row>
    <row r="33" spans="1:7" ht="17" customHeight="1" x14ac:dyDescent="0.35">
      <c r="A33" s="42"/>
      <c r="B33" s="3">
        <f t="shared" si="6"/>
        <v>0</v>
      </c>
      <c r="C33" s="28"/>
      <c r="D33" s="34"/>
      <c r="E33" s="35"/>
      <c r="F33" s="36"/>
      <c r="G33" s="44" t="str">
        <f t="shared" si="1"/>
        <v/>
      </c>
    </row>
    <row r="34" spans="1:7" ht="17" customHeight="1" x14ac:dyDescent="0.35">
      <c r="A34" s="43"/>
      <c r="B34" s="4">
        <f>$K$13</f>
        <v>0</v>
      </c>
      <c r="C34" s="37"/>
      <c r="D34" s="38"/>
      <c r="E34" s="39"/>
      <c r="F34" s="40"/>
      <c r="G34" s="45" t="str">
        <f t="shared" si="1"/>
        <v/>
      </c>
    </row>
    <row r="35" spans="1:7" ht="17" customHeight="1" x14ac:dyDescent="0.35">
      <c r="A35" s="43"/>
      <c r="B35" s="4">
        <f t="shared" ref="B35:B39" si="7">$K$13</f>
        <v>0</v>
      </c>
      <c r="C35" s="37"/>
      <c r="D35" s="38"/>
      <c r="E35" s="39"/>
      <c r="F35" s="40"/>
      <c r="G35" s="45" t="str">
        <f t="shared" si="1"/>
        <v/>
      </c>
    </row>
    <row r="36" spans="1:7" ht="17" customHeight="1" x14ac:dyDescent="0.35">
      <c r="A36" s="43"/>
      <c r="B36" s="4">
        <f t="shared" si="7"/>
        <v>0</v>
      </c>
      <c r="C36" s="37"/>
      <c r="D36" s="38"/>
      <c r="E36" s="39"/>
      <c r="F36" s="40"/>
      <c r="G36" s="45" t="str">
        <f t="shared" si="1"/>
        <v/>
      </c>
    </row>
    <row r="37" spans="1:7" ht="17" customHeight="1" x14ac:dyDescent="0.35">
      <c r="A37" s="43"/>
      <c r="B37" s="4">
        <f t="shared" si="7"/>
        <v>0</v>
      </c>
      <c r="C37" s="37"/>
      <c r="D37" s="38"/>
      <c r="E37" s="39"/>
      <c r="F37" s="40"/>
      <c r="G37" s="45" t="str">
        <f t="shared" si="1"/>
        <v/>
      </c>
    </row>
    <row r="38" spans="1:7" ht="17" customHeight="1" x14ac:dyDescent="0.35">
      <c r="A38" s="43"/>
      <c r="B38" s="4">
        <f t="shared" si="7"/>
        <v>0</v>
      </c>
      <c r="C38" s="37"/>
      <c r="D38" s="38"/>
      <c r="E38" s="39"/>
      <c r="F38" s="40"/>
      <c r="G38" s="45" t="str">
        <f t="shared" si="1"/>
        <v/>
      </c>
    </row>
    <row r="39" spans="1:7" ht="17" customHeight="1" x14ac:dyDescent="0.35">
      <c r="A39" s="43"/>
      <c r="B39" s="4">
        <f t="shared" si="7"/>
        <v>0</v>
      </c>
      <c r="C39" s="37"/>
      <c r="D39" s="38"/>
      <c r="E39" s="39"/>
      <c r="F39" s="40"/>
      <c r="G39" s="45" t="str">
        <f t="shared" si="1"/>
        <v/>
      </c>
    </row>
    <row r="40" spans="1:7" x14ac:dyDescent="0.35">
      <c r="A40" s="42"/>
      <c r="B40" s="3">
        <f>$K$14</f>
        <v>0</v>
      </c>
      <c r="C40" s="28"/>
      <c r="D40" s="34"/>
      <c r="E40" s="35"/>
      <c r="F40" s="36"/>
      <c r="G40" s="44" t="str">
        <f t="shared" si="1"/>
        <v/>
      </c>
    </row>
    <row r="41" spans="1:7" x14ac:dyDescent="0.35">
      <c r="A41" s="42"/>
      <c r="B41" s="3">
        <f t="shared" ref="B41:B45" si="8">$K$14</f>
        <v>0</v>
      </c>
      <c r="C41" s="28"/>
      <c r="D41" s="34"/>
      <c r="E41" s="35"/>
      <c r="F41" s="36"/>
      <c r="G41" s="44" t="str">
        <f t="shared" si="1"/>
        <v/>
      </c>
    </row>
    <row r="42" spans="1:7" x14ac:dyDescent="0.35">
      <c r="A42" s="42"/>
      <c r="B42" s="3">
        <f t="shared" si="8"/>
        <v>0</v>
      </c>
      <c r="C42" s="28"/>
      <c r="D42" s="34"/>
      <c r="E42" s="35"/>
      <c r="F42" s="36"/>
      <c r="G42" s="44" t="str">
        <f t="shared" si="1"/>
        <v/>
      </c>
    </row>
    <row r="43" spans="1:7" x14ac:dyDescent="0.35">
      <c r="A43" s="42"/>
      <c r="B43" s="3">
        <f t="shared" si="8"/>
        <v>0</v>
      </c>
      <c r="C43" s="28"/>
      <c r="D43" s="34"/>
      <c r="E43" s="35"/>
      <c r="F43" s="36"/>
      <c r="G43" s="44" t="str">
        <f t="shared" si="1"/>
        <v/>
      </c>
    </row>
    <row r="44" spans="1:7" x14ac:dyDescent="0.35">
      <c r="A44" s="42"/>
      <c r="B44" s="3">
        <f t="shared" si="8"/>
        <v>0</v>
      </c>
      <c r="C44" s="28"/>
      <c r="D44" s="34"/>
      <c r="E44" s="35"/>
      <c r="F44" s="36"/>
      <c r="G44" s="44" t="str">
        <f t="shared" si="1"/>
        <v/>
      </c>
    </row>
    <row r="45" spans="1:7" x14ac:dyDescent="0.35">
      <c r="A45" s="42"/>
      <c r="B45" s="3">
        <f t="shared" si="8"/>
        <v>0</v>
      </c>
      <c r="C45" s="28"/>
      <c r="D45" s="34"/>
      <c r="E45" s="35"/>
      <c r="F45" s="36"/>
      <c r="G45" s="44" t="str">
        <f t="shared" si="1"/>
        <v/>
      </c>
    </row>
    <row r="46" spans="1:7" x14ac:dyDescent="0.35">
      <c r="A46" s="43"/>
      <c r="B46" s="4">
        <f>$K$15</f>
        <v>0</v>
      </c>
      <c r="C46" s="37"/>
      <c r="D46" s="38"/>
      <c r="E46" s="39"/>
      <c r="F46" s="40"/>
      <c r="G46" s="45" t="str">
        <f t="shared" si="1"/>
        <v/>
      </c>
    </row>
    <row r="47" spans="1:7" x14ac:dyDescent="0.35">
      <c r="A47" s="43"/>
      <c r="B47" s="4">
        <f t="shared" ref="B47:B51" si="9">$K$15</f>
        <v>0</v>
      </c>
      <c r="C47" s="37"/>
      <c r="D47" s="38"/>
      <c r="E47" s="39"/>
      <c r="F47" s="40"/>
      <c r="G47" s="45" t="str">
        <f t="shared" si="1"/>
        <v/>
      </c>
    </row>
    <row r="48" spans="1:7" x14ac:dyDescent="0.35">
      <c r="A48" s="43"/>
      <c r="B48" s="4">
        <f t="shared" si="9"/>
        <v>0</v>
      </c>
      <c r="C48" s="37"/>
      <c r="D48" s="38"/>
      <c r="E48" s="39"/>
      <c r="F48" s="40"/>
      <c r="G48" s="45" t="str">
        <f t="shared" si="1"/>
        <v/>
      </c>
    </row>
    <row r="49" spans="1:7" x14ac:dyDescent="0.35">
      <c r="A49" s="43"/>
      <c r="B49" s="4">
        <f t="shared" si="9"/>
        <v>0</v>
      </c>
      <c r="C49" s="37"/>
      <c r="D49" s="38"/>
      <c r="E49" s="39"/>
      <c r="F49" s="40"/>
      <c r="G49" s="45" t="str">
        <f t="shared" si="1"/>
        <v/>
      </c>
    </row>
    <row r="50" spans="1:7" x14ac:dyDescent="0.35">
      <c r="A50" s="43"/>
      <c r="B50" s="4">
        <f t="shared" si="9"/>
        <v>0</v>
      </c>
      <c r="C50" s="37"/>
      <c r="D50" s="38"/>
      <c r="E50" s="39"/>
      <c r="F50" s="40"/>
      <c r="G50" s="45" t="str">
        <f t="shared" si="1"/>
        <v/>
      </c>
    </row>
    <row r="51" spans="1:7" x14ac:dyDescent="0.35">
      <c r="A51" s="43"/>
      <c r="B51" s="4">
        <f t="shared" si="9"/>
        <v>0</v>
      </c>
      <c r="C51" s="37"/>
      <c r="D51" s="38"/>
      <c r="E51" s="39"/>
      <c r="F51" s="40"/>
      <c r="G51" s="45" t="str">
        <f t="shared" si="1"/>
        <v/>
      </c>
    </row>
  </sheetData>
  <sheetProtection sheet="1" objects="1" scenarios="1"/>
  <mergeCells count="4">
    <mergeCell ref="J5:N6"/>
    <mergeCell ref="A1:D2"/>
    <mergeCell ref="E1:F2"/>
    <mergeCell ref="G1:G2"/>
  </mergeCells>
  <pageMargins left="0.7" right="0.7" top="0.78740157499999996" bottom="0.78740157499999996" header="0.3" footer="0.3"/>
  <pageSetup paperSize="9" scale="45" fitToHeight="0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4" workbookViewId="0">
      <selection activeCell="J7" sqref="J7"/>
    </sheetView>
  </sheetViews>
  <sheetFormatPr defaultRowHeight="14.5" x14ac:dyDescent="0.35"/>
  <cols>
    <col min="1" max="1" width="33.36328125" customWidth="1"/>
    <col min="2" max="2" width="20" customWidth="1"/>
    <col min="3" max="3" width="4.36328125" customWidth="1"/>
    <col min="4" max="4" width="7.81640625" customWidth="1"/>
    <col min="5" max="5" width="5.54296875" customWidth="1"/>
    <col min="6" max="6" width="11.08984375" customWidth="1"/>
    <col min="7" max="7" width="5.54296875" customWidth="1"/>
    <col min="10" max="10" width="43.36328125" customWidth="1"/>
    <col min="11" max="11" width="14.453125" customWidth="1"/>
    <col min="12" max="12" width="7.81640625" customWidth="1"/>
    <col min="13" max="14" width="10" customWidth="1"/>
  </cols>
  <sheetData>
    <row r="1" spans="1:14" ht="15" customHeight="1" x14ac:dyDescent="0.35">
      <c r="A1" s="59" t="s">
        <v>24</v>
      </c>
      <c r="B1" s="60"/>
      <c r="C1" s="60"/>
      <c r="D1" s="61"/>
      <c r="E1" s="65" t="s">
        <v>46</v>
      </c>
      <c r="F1" s="66"/>
      <c r="G1" s="69">
        <f>L17</f>
        <v>21</v>
      </c>
    </row>
    <row r="2" spans="1:14" ht="15" customHeight="1" thickBot="1" x14ac:dyDescent="0.4">
      <c r="A2" s="62"/>
      <c r="B2" s="63"/>
      <c r="C2" s="63"/>
      <c r="D2" s="64"/>
      <c r="E2" s="67"/>
      <c r="F2" s="68"/>
      <c r="G2" s="70"/>
    </row>
    <row r="3" spans="1:14" ht="17" customHeight="1" thickBot="1" x14ac:dyDescent="0.4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4</v>
      </c>
      <c r="G3" s="1" t="s">
        <v>5</v>
      </c>
    </row>
    <row r="4" spans="1:14" ht="17" customHeight="1" thickBot="1" x14ac:dyDescent="0.4">
      <c r="A4" s="41" t="s">
        <v>99</v>
      </c>
      <c r="B4" s="2" t="str">
        <f>$K$8</f>
        <v>OA Tábor</v>
      </c>
      <c r="C4" s="30">
        <v>1</v>
      </c>
      <c r="D4" s="31">
        <v>8</v>
      </c>
      <c r="E4" s="32">
        <v>26</v>
      </c>
      <c r="F4" s="33" t="s">
        <v>251</v>
      </c>
      <c r="G4" s="46" t="str">
        <f>IFERROR(RANK(F4,$F$4:$F$51,1),"")</f>
        <v/>
      </c>
    </row>
    <row r="5" spans="1:14" ht="17" customHeight="1" thickBot="1" x14ac:dyDescent="0.4">
      <c r="A5" s="42" t="s">
        <v>100</v>
      </c>
      <c r="B5" s="3" t="str">
        <f t="shared" ref="B5:B9" si="0">$K$8</f>
        <v>OA Tábor</v>
      </c>
      <c r="C5" s="28">
        <v>1</v>
      </c>
      <c r="D5" s="34">
        <v>9</v>
      </c>
      <c r="E5" s="35">
        <v>27</v>
      </c>
      <c r="F5" s="36">
        <v>1.5089120370370371E-2</v>
      </c>
      <c r="G5" s="44">
        <f t="shared" ref="G5:G51" si="1">IFERROR(RANK(F5,$F$4:$F$51,1),"")</f>
        <v>13</v>
      </c>
      <c r="J5" s="58" t="s">
        <v>254</v>
      </c>
      <c r="K5" s="58"/>
      <c r="L5" s="58"/>
      <c r="M5" s="58"/>
      <c r="N5" s="58"/>
    </row>
    <row r="6" spans="1:14" ht="17" customHeight="1" thickBot="1" x14ac:dyDescent="0.4">
      <c r="A6" s="42" t="s">
        <v>101</v>
      </c>
      <c r="B6" s="3" t="str">
        <f t="shared" si="0"/>
        <v>OA Tábor</v>
      </c>
      <c r="C6" s="28">
        <v>2</v>
      </c>
      <c r="D6" s="34">
        <v>7</v>
      </c>
      <c r="E6" s="35">
        <v>28</v>
      </c>
      <c r="F6" s="36">
        <v>1.34375E-2</v>
      </c>
      <c r="G6" s="44">
        <f t="shared" si="1"/>
        <v>3</v>
      </c>
      <c r="J6" s="58"/>
      <c r="K6" s="58"/>
      <c r="L6" s="58"/>
      <c r="M6" s="58"/>
      <c r="N6" s="58"/>
    </row>
    <row r="7" spans="1:14" ht="17" customHeight="1" thickBot="1" x14ac:dyDescent="0.4">
      <c r="A7" s="42" t="s">
        <v>237</v>
      </c>
      <c r="B7" s="3" t="str">
        <f t="shared" si="0"/>
        <v>OA Tábor</v>
      </c>
      <c r="C7" s="28">
        <v>1</v>
      </c>
      <c r="D7" s="34">
        <v>9</v>
      </c>
      <c r="E7" s="35">
        <v>29</v>
      </c>
      <c r="F7" s="36">
        <v>1.3839120370370371E-2</v>
      </c>
      <c r="G7" s="44">
        <f t="shared" si="1"/>
        <v>8</v>
      </c>
      <c r="J7" s="6" t="s">
        <v>6</v>
      </c>
      <c r="K7" s="6" t="s">
        <v>37</v>
      </c>
      <c r="L7" s="6" t="s">
        <v>9</v>
      </c>
      <c r="M7" s="6" t="s">
        <v>7</v>
      </c>
      <c r="N7" s="6" t="s">
        <v>8</v>
      </c>
    </row>
    <row r="8" spans="1:14" ht="17" customHeight="1" x14ac:dyDescent="0.35">
      <c r="A8" s="42" t="s">
        <v>102</v>
      </c>
      <c r="B8" s="3" t="str">
        <f t="shared" si="0"/>
        <v>OA Tábor</v>
      </c>
      <c r="C8" s="28">
        <v>3</v>
      </c>
      <c r="D8" s="34">
        <v>7</v>
      </c>
      <c r="E8" s="35">
        <v>30</v>
      </c>
      <c r="F8" s="36">
        <v>1.4123842592592592E-2</v>
      </c>
      <c r="G8" s="44">
        <f t="shared" si="1"/>
        <v>10</v>
      </c>
      <c r="J8" s="47" t="s">
        <v>97</v>
      </c>
      <c r="K8" s="47" t="s">
        <v>98</v>
      </c>
      <c r="L8" s="2">
        <f>COUNTA(A4:A9)</f>
        <v>5</v>
      </c>
      <c r="M8" s="30">
        <f>IFERROR(SMALL(G4:G9,1)+SMALL(G4:G9,2)+SMALL(G4:G9,3)+SMALL(G4:G9,4),"")</f>
        <v>34</v>
      </c>
      <c r="N8" s="7">
        <f>IFERROR(RANK(M8,$M$8:$M$15,1),M8)</f>
        <v>2</v>
      </c>
    </row>
    <row r="9" spans="1:14" ht="17" customHeight="1" x14ac:dyDescent="0.35">
      <c r="A9" s="42"/>
      <c r="B9" s="3" t="str">
        <f t="shared" si="0"/>
        <v>OA Tábor</v>
      </c>
      <c r="C9" s="28"/>
      <c r="D9" s="34"/>
      <c r="E9" s="35"/>
      <c r="F9" s="36"/>
      <c r="G9" s="44" t="str">
        <f t="shared" si="1"/>
        <v/>
      </c>
      <c r="J9" s="48" t="s">
        <v>129</v>
      </c>
      <c r="K9" s="48" t="s">
        <v>130</v>
      </c>
      <c r="L9" s="4">
        <f>COUNTA(A10:A15)</f>
        <v>6</v>
      </c>
      <c r="M9" s="37">
        <f>IFERROR(SMALL(G10:G15,1)+SMALL(G10:G15,2)+SMALL(G10:G15,3)+SMALL(G10:G15,4),"")</f>
        <v>49</v>
      </c>
      <c r="N9" s="8">
        <f t="shared" ref="N9:N15" si="2">IFERROR(RANK(M9,$M$8:$M$15,1),M9)</f>
        <v>4</v>
      </c>
    </row>
    <row r="10" spans="1:14" ht="17" customHeight="1" x14ac:dyDescent="0.35">
      <c r="A10" s="43" t="s">
        <v>131</v>
      </c>
      <c r="B10" s="4" t="str">
        <f>$K$9</f>
        <v>SŠ Č. Velenice</v>
      </c>
      <c r="C10" s="37">
        <v>3</v>
      </c>
      <c r="D10" s="38">
        <v>5</v>
      </c>
      <c r="E10" s="39">
        <v>31</v>
      </c>
      <c r="F10" s="40">
        <v>1.3501157407407408E-2</v>
      </c>
      <c r="G10" s="45">
        <f t="shared" si="1"/>
        <v>4</v>
      </c>
      <c r="J10" s="49" t="s">
        <v>136</v>
      </c>
      <c r="K10" s="49" t="s">
        <v>137</v>
      </c>
      <c r="L10" s="3">
        <f>COUNTA(A16:A21)</f>
        <v>4</v>
      </c>
      <c r="M10" s="28">
        <f>IFERROR(SMALL(G16:G21,1)+SMALL(G16:G21,2)+SMALL(G16:G21,3)+SMALL(G16:G21,4),"")</f>
        <v>42</v>
      </c>
      <c r="N10" s="5">
        <f t="shared" si="2"/>
        <v>3</v>
      </c>
    </row>
    <row r="11" spans="1:14" ht="17" customHeight="1" x14ac:dyDescent="0.35">
      <c r="A11" s="43" t="s">
        <v>132</v>
      </c>
      <c r="B11" s="4" t="str">
        <f t="shared" ref="B11:B15" si="3">$K$9</f>
        <v>SŠ Č. Velenice</v>
      </c>
      <c r="C11" s="37">
        <v>3</v>
      </c>
      <c r="D11" s="38">
        <v>6</v>
      </c>
      <c r="E11" s="39">
        <v>32</v>
      </c>
      <c r="F11" s="40">
        <v>1.7627314814814814E-2</v>
      </c>
      <c r="G11" s="45">
        <f t="shared" si="1"/>
        <v>19</v>
      </c>
      <c r="J11" s="48" t="s">
        <v>182</v>
      </c>
      <c r="K11" s="48" t="s">
        <v>183</v>
      </c>
      <c r="L11" s="4">
        <f>COUNTA(A22:A27)</f>
        <v>6</v>
      </c>
      <c r="M11" s="37">
        <f>IFERROR(SMALL(G22:G27,1)+SMALL(G22:G27,2)+SMALL(G22:G27,3)+SMALL(G22:G27,4),"")</f>
        <v>19</v>
      </c>
      <c r="N11" s="8">
        <f t="shared" si="2"/>
        <v>1</v>
      </c>
    </row>
    <row r="12" spans="1:14" ht="17" customHeight="1" x14ac:dyDescent="0.35">
      <c r="A12" s="43" t="s">
        <v>133</v>
      </c>
      <c r="B12" s="4" t="str">
        <f t="shared" si="3"/>
        <v>SŠ Č. Velenice</v>
      </c>
      <c r="C12" s="37">
        <v>3</v>
      </c>
      <c r="D12" s="38">
        <v>5</v>
      </c>
      <c r="E12" s="39">
        <v>33</v>
      </c>
      <c r="F12" s="40">
        <v>1.4699074074074074E-2</v>
      </c>
      <c r="G12" s="45">
        <f t="shared" si="1"/>
        <v>12</v>
      </c>
      <c r="J12" s="49"/>
      <c r="K12" s="49"/>
      <c r="L12" s="3">
        <f>COUNTA(A28:A33)</f>
        <v>0</v>
      </c>
      <c r="M12" s="28" t="str">
        <f>IFERROR(SMALL(G28:G33,1)+SMALL(G28:G33,2)+SMALL(G28:G33,3)+SMALL(G28:G33,4),"")</f>
        <v/>
      </c>
      <c r="N12" s="5" t="str">
        <f t="shared" si="2"/>
        <v/>
      </c>
    </row>
    <row r="13" spans="1:14" ht="17" customHeight="1" x14ac:dyDescent="0.35">
      <c r="A13" s="43" t="s">
        <v>134</v>
      </c>
      <c r="B13" s="4" t="str">
        <f t="shared" si="3"/>
        <v>SŠ Č. Velenice</v>
      </c>
      <c r="C13" s="37">
        <v>1</v>
      </c>
      <c r="D13" s="38">
        <v>8</v>
      </c>
      <c r="E13" s="39">
        <v>34</v>
      </c>
      <c r="F13" s="40">
        <v>1.5868055555555555E-2</v>
      </c>
      <c r="G13" s="45">
        <f t="shared" si="1"/>
        <v>16</v>
      </c>
      <c r="J13" s="48"/>
      <c r="K13" s="48"/>
      <c r="L13" s="4">
        <f>COUNTA(A34:A39)</f>
        <v>0</v>
      </c>
      <c r="M13" s="37" t="str">
        <f>IFERROR(SMALL(G34:G39,1)+SMALL(G34:G39,2)+SMALL(G34:G39,3)+SMALL(G34:G39,4),"")</f>
        <v/>
      </c>
      <c r="N13" s="8" t="str">
        <f t="shared" si="2"/>
        <v/>
      </c>
    </row>
    <row r="14" spans="1:14" ht="17" customHeight="1" x14ac:dyDescent="0.35">
      <c r="A14" s="43" t="s">
        <v>135</v>
      </c>
      <c r="B14" s="4" t="str">
        <f t="shared" si="3"/>
        <v>SŠ Č. Velenice</v>
      </c>
      <c r="C14" s="37">
        <v>2</v>
      </c>
      <c r="D14" s="38">
        <v>8</v>
      </c>
      <c r="E14" s="39">
        <v>35</v>
      </c>
      <c r="F14" s="40">
        <v>1.6118055555555556E-2</v>
      </c>
      <c r="G14" s="45">
        <f t="shared" si="1"/>
        <v>17</v>
      </c>
      <c r="J14" s="49"/>
      <c r="K14" s="49"/>
      <c r="L14" s="3">
        <f>COUNTA(A40:A45)</f>
        <v>0</v>
      </c>
      <c r="M14" s="28" t="str">
        <f>IFERROR(SMALL(G40:G45,1)+SMALL(G40:G45,2)+SMALL(G40:G45,3)+SMALL(G40:G45,4),"")</f>
        <v/>
      </c>
      <c r="N14" s="5" t="str">
        <f t="shared" si="2"/>
        <v/>
      </c>
    </row>
    <row r="15" spans="1:14" ht="17" customHeight="1" x14ac:dyDescent="0.35">
      <c r="A15" s="43" t="s">
        <v>244</v>
      </c>
      <c r="B15" s="4" t="str">
        <f t="shared" si="3"/>
        <v>SŠ Č. Velenice</v>
      </c>
      <c r="C15" s="37">
        <v>4</v>
      </c>
      <c r="D15" s="38">
        <v>6</v>
      </c>
      <c r="E15" s="39">
        <v>36</v>
      </c>
      <c r="F15" s="40">
        <v>1.6752314814814817E-2</v>
      </c>
      <c r="G15" s="45">
        <f t="shared" si="1"/>
        <v>18</v>
      </c>
      <c r="J15" s="48"/>
      <c r="K15" s="48"/>
      <c r="L15" s="4">
        <f>COUNTA(A46:A51)</f>
        <v>0</v>
      </c>
      <c r="M15" s="37" t="str">
        <f>IFERROR(SMALL(G46:G51,1)+SMALL(G46:G51,2)+SMALL(G46:G51,3)+SMALL(G46:G51,4),"")</f>
        <v/>
      </c>
      <c r="N15" s="8" t="str">
        <f t="shared" si="2"/>
        <v/>
      </c>
    </row>
    <row r="16" spans="1:14" ht="17" customHeight="1" x14ac:dyDescent="0.35">
      <c r="A16" s="42" t="s">
        <v>150</v>
      </c>
      <c r="B16" s="3" t="str">
        <f>$K$10</f>
        <v>Gym Písek</v>
      </c>
      <c r="C16" s="28">
        <v>3</v>
      </c>
      <c r="D16" s="34">
        <v>7</v>
      </c>
      <c r="E16" s="35">
        <v>37</v>
      </c>
      <c r="F16" s="36">
        <v>1.3217592592592593E-2</v>
      </c>
      <c r="G16" s="44">
        <f t="shared" si="1"/>
        <v>2</v>
      </c>
    </row>
    <row r="17" spans="1:12" ht="17" customHeight="1" x14ac:dyDescent="0.35">
      <c r="A17" s="42" t="s">
        <v>151</v>
      </c>
      <c r="B17" s="3" t="str">
        <f t="shared" ref="B17:B21" si="4">$K$10</f>
        <v>Gym Písek</v>
      </c>
      <c r="C17" s="28">
        <v>3</v>
      </c>
      <c r="D17" s="34">
        <v>7</v>
      </c>
      <c r="E17" s="35">
        <v>38</v>
      </c>
      <c r="F17" s="36">
        <v>1.5534722222222222E-2</v>
      </c>
      <c r="G17" s="44">
        <f t="shared" si="1"/>
        <v>15</v>
      </c>
      <c r="J17" s="13" t="s">
        <v>13</v>
      </c>
      <c r="L17" s="14">
        <f>SUM(L8:L15)</f>
        <v>21</v>
      </c>
    </row>
    <row r="18" spans="1:12" ht="17" customHeight="1" x14ac:dyDescent="0.35">
      <c r="A18" s="42" t="s">
        <v>152</v>
      </c>
      <c r="B18" s="3" t="str">
        <f t="shared" si="4"/>
        <v>Gym Písek</v>
      </c>
      <c r="C18" s="28">
        <v>3</v>
      </c>
      <c r="D18" s="34">
        <v>7</v>
      </c>
      <c r="E18" s="35">
        <v>39</v>
      </c>
      <c r="F18" s="36">
        <v>1.5292824074074073E-2</v>
      </c>
      <c r="G18" s="44">
        <f t="shared" si="1"/>
        <v>14</v>
      </c>
    </row>
    <row r="19" spans="1:12" ht="17" customHeight="1" x14ac:dyDescent="0.35">
      <c r="A19" s="42" t="s">
        <v>153</v>
      </c>
      <c r="B19" s="3" t="str">
        <f t="shared" si="4"/>
        <v>Gym Písek</v>
      </c>
      <c r="C19" s="28">
        <v>5</v>
      </c>
      <c r="D19" s="34">
        <v>9</v>
      </c>
      <c r="E19" s="35">
        <v>40</v>
      </c>
      <c r="F19" s="36">
        <v>1.4591435185185186E-2</v>
      </c>
      <c r="G19" s="44">
        <f t="shared" si="1"/>
        <v>11</v>
      </c>
    </row>
    <row r="20" spans="1:12" ht="17" customHeight="1" x14ac:dyDescent="0.35">
      <c r="A20" s="42"/>
      <c r="B20" s="3" t="str">
        <f t="shared" si="4"/>
        <v>Gym Písek</v>
      </c>
      <c r="C20" s="28"/>
      <c r="D20" s="34"/>
      <c r="E20" s="35"/>
      <c r="F20" s="36"/>
      <c r="G20" s="44" t="str">
        <f t="shared" si="1"/>
        <v/>
      </c>
    </row>
    <row r="21" spans="1:12" ht="17" customHeight="1" x14ac:dyDescent="0.35">
      <c r="A21" s="42"/>
      <c r="B21" s="3" t="str">
        <f t="shared" si="4"/>
        <v>Gym Písek</v>
      </c>
      <c r="C21" s="28"/>
      <c r="D21" s="34"/>
      <c r="E21" s="35"/>
      <c r="F21" s="36"/>
      <c r="G21" s="44" t="str">
        <f t="shared" si="1"/>
        <v/>
      </c>
    </row>
    <row r="22" spans="1:12" ht="17" customHeight="1" x14ac:dyDescent="0.35">
      <c r="A22" s="43" t="s">
        <v>203</v>
      </c>
      <c r="B22" s="4" t="str">
        <f>$K$11</f>
        <v>GVN J. Hradec</v>
      </c>
      <c r="C22" s="37">
        <v>4</v>
      </c>
      <c r="D22" s="38">
        <v>5</v>
      </c>
      <c r="E22" s="39">
        <v>41</v>
      </c>
      <c r="F22" s="40">
        <v>1.3701388888888888E-2</v>
      </c>
      <c r="G22" s="45">
        <f t="shared" si="1"/>
        <v>6</v>
      </c>
    </row>
    <row r="23" spans="1:12" ht="17" customHeight="1" x14ac:dyDescent="0.35">
      <c r="A23" s="43" t="s">
        <v>204</v>
      </c>
      <c r="B23" s="4" t="str">
        <f t="shared" ref="B23:B27" si="5">$K$11</f>
        <v>GVN J. Hradec</v>
      </c>
      <c r="C23" s="37">
        <v>4</v>
      </c>
      <c r="D23" s="38">
        <v>6</v>
      </c>
      <c r="E23" s="39">
        <v>43</v>
      </c>
      <c r="F23" s="40">
        <v>1.2518518518518517E-2</v>
      </c>
      <c r="G23" s="45">
        <f t="shared" si="1"/>
        <v>1</v>
      </c>
    </row>
    <row r="24" spans="1:12" ht="17" customHeight="1" x14ac:dyDescent="0.35">
      <c r="A24" s="43" t="s">
        <v>205</v>
      </c>
      <c r="B24" s="4" t="str">
        <f t="shared" si="5"/>
        <v>GVN J. Hradec</v>
      </c>
      <c r="C24" s="37">
        <v>5</v>
      </c>
      <c r="D24" s="38">
        <v>8</v>
      </c>
      <c r="E24" s="39">
        <v>44</v>
      </c>
      <c r="F24" s="40">
        <v>1.3716435185185184E-2</v>
      </c>
      <c r="G24" s="45">
        <f t="shared" si="1"/>
        <v>7</v>
      </c>
    </row>
    <row r="25" spans="1:12" ht="17" customHeight="1" x14ac:dyDescent="0.35">
      <c r="A25" s="43" t="s">
        <v>234</v>
      </c>
      <c r="B25" s="4" t="str">
        <f t="shared" si="5"/>
        <v>GVN J. Hradec</v>
      </c>
      <c r="C25" s="37">
        <v>6</v>
      </c>
      <c r="D25" s="38"/>
      <c r="E25" s="39">
        <v>45</v>
      </c>
      <c r="F25" s="40">
        <v>1.4005787037037035E-2</v>
      </c>
      <c r="G25" s="45">
        <f t="shared" si="1"/>
        <v>9</v>
      </c>
    </row>
    <row r="26" spans="1:12" ht="17" customHeight="1" x14ac:dyDescent="0.35">
      <c r="A26" s="43" t="s">
        <v>206</v>
      </c>
      <c r="B26" s="4" t="str">
        <f t="shared" si="5"/>
        <v>GVN J. Hradec</v>
      </c>
      <c r="C26" s="37">
        <v>2</v>
      </c>
      <c r="D26" s="38">
        <v>8</v>
      </c>
      <c r="E26" s="39">
        <v>46</v>
      </c>
      <c r="F26" s="40" t="s">
        <v>251</v>
      </c>
      <c r="G26" s="45" t="str">
        <f t="shared" si="1"/>
        <v/>
      </c>
    </row>
    <row r="27" spans="1:12" ht="17" customHeight="1" x14ac:dyDescent="0.35">
      <c r="A27" s="43" t="s">
        <v>207</v>
      </c>
      <c r="B27" s="4" t="str">
        <f t="shared" si="5"/>
        <v>GVN J. Hradec</v>
      </c>
      <c r="C27" s="37">
        <v>3</v>
      </c>
      <c r="D27" s="38">
        <v>6</v>
      </c>
      <c r="E27" s="39">
        <v>47</v>
      </c>
      <c r="F27" s="40">
        <v>1.3561342592592594E-2</v>
      </c>
      <c r="G27" s="45">
        <f t="shared" si="1"/>
        <v>5</v>
      </c>
    </row>
    <row r="28" spans="1:12" ht="17" customHeight="1" x14ac:dyDescent="0.35">
      <c r="A28" s="42"/>
      <c r="B28" s="3">
        <f>$K$12</f>
        <v>0</v>
      </c>
      <c r="C28" s="28"/>
      <c r="D28" s="34"/>
      <c r="E28" s="35"/>
      <c r="F28" s="36"/>
      <c r="G28" s="44" t="str">
        <f t="shared" si="1"/>
        <v/>
      </c>
    </row>
    <row r="29" spans="1:12" ht="17" customHeight="1" x14ac:dyDescent="0.35">
      <c r="A29" s="42"/>
      <c r="B29" s="3">
        <f t="shared" ref="B29:B33" si="6">$K$12</f>
        <v>0</v>
      </c>
      <c r="C29" s="28"/>
      <c r="D29" s="34"/>
      <c r="E29" s="35"/>
      <c r="F29" s="36"/>
      <c r="G29" s="44" t="str">
        <f t="shared" si="1"/>
        <v/>
      </c>
    </row>
    <row r="30" spans="1:12" ht="17" customHeight="1" x14ac:dyDescent="0.35">
      <c r="A30" s="42"/>
      <c r="B30" s="3">
        <f t="shared" si="6"/>
        <v>0</v>
      </c>
      <c r="C30" s="28"/>
      <c r="D30" s="34"/>
      <c r="E30" s="35"/>
      <c r="F30" s="36"/>
      <c r="G30" s="44" t="str">
        <f t="shared" si="1"/>
        <v/>
      </c>
    </row>
    <row r="31" spans="1:12" ht="17" customHeight="1" x14ac:dyDescent="0.35">
      <c r="A31" s="42"/>
      <c r="B31" s="3">
        <f t="shared" si="6"/>
        <v>0</v>
      </c>
      <c r="C31" s="28"/>
      <c r="D31" s="34"/>
      <c r="E31" s="35"/>
      <c r="F31" s="36"/>
      <c r="G31" s="44" t="str">
        <f t="shared" si="1"/>
        <v/>
      </c>
    </row>
    <row r="32" spans="1:12" ht="17" customHeight="1" x14ac:dyDescent="0.35">
      <c r="A32" s="42"/>
      <c r="B32" s="3">
        <f t="shared" si="6"/>
        <v>0</v>
      </c>
      <c r="C32" s="28"/>
      <c r="D32" s="34"/>
      <c r="E32" s="35"/>
      <c r="F32" s="36"/>
      <c r="G32" s="44" t="str">
        <f t="shared" si="1"/>
        <v/>
      </c>
    </row>
    <row r="33" spans="1:7" ht="17" customHeight="1" x14ac:dyDescent="0.35">
      <c r="A33" s="42"/>
      <c r="B33" s="3">
        <f t="shared" si="6"/>
        <v>0</v>
      </c>
      <c r="C33" s="28"/>
      <c r="D33" s="34"/>
      <c r="E33" s="35"/>
      <c r="F33" s="36"/>
      <c r="G33" s="44" t="str">
        <f t="shared" si="1"/>
        <v/>
      </c>
    </row>
    <row r="34" spans="1:7" ht="17" customHeight="1" x14ac:dyDescent="0.35">
      <c r="A34" s="43"/>
      <c r="B34" s="4">
        <f>$K$13</f>
        <v>0</v>
      </c>
      <c r="C34" s="37"/>
      <c r="D34" s="38"/>
      <c r="E34" s="39"/>
      <c r="F34" s="40"/>
      <c r="G34" s="45" t="str">
        <f t="shared" si="1"/>
        <v/>
      </c>
    </row>
    <row r="35" spans="1:7" ht="17" customHeight="1" x14ac:dyDescent="0.35">
      <c r="A35" s="43"/>
      <c r="B35" s="4">
        <f t="shared" ref="B35:B39" si="7">$K$13</f>
        <v>0</v>
      </c>
      <c r="C35" s="37"/>
      <c r="D35" s="38"/>
      <c r="E35" s="39"/>
      <c r="F35" s="40"/>
      <c r="G35" s="45" t="str">
        <f t="shared" si="1"/>
        <v/>
      </c>
    </row>
    <row r="36" spans="1:7" ht="17" customHeight="1" x14ac:dyDescent="0.35">
      <c r="A36" s="43"/>
      <c r="B36" s="4">
        <f t="shared" si="7"/>
        <v>0</v>
      </c>
      <c r="C36" s="37"/>
      <c r="D36" s="38"/>
      <c r="E36" s="39"/>
      <c r="F36" s="40"/>
      <c r="G36" s="45" t="str">
        <f t="shared" si="1"/>
        <v/>
      </c>
    </row>
    <row r="37" spans="1:7" ht="17" customHeight="1" x14ac:dyDescent="0.35">
      <c r="A37" s="43"/>
      <c r="B37" s="4">
        <f t="shared" si="7"/>
        <v>0</v>
      </c>
      <c r="C37" s="37"/>
      <c r="D37" s="38"/>
      <c r="E37" s="39"/>
      <c r="F37" s="40"/>
      <c r="G37" s="45" t="str">
        <f t="shared" si="1"/>
        <v/>
      </c>
    </row>
    <row r="38" spans="1:7" ht="17" customHeight="1" x14ac:dyDescent="0.35">
      <c r="A38" s="43"/>
      <c r="B38" s="4">
        <f t="shared" si="7"/>
        <v>0</v>
      </c>
      <c r="C38" s="37"/>
      <c r="D38" s="38"/>
      <c r="E38" s="39"/>
      <c r="F38" s="40"/>
      <c r="G38" s="45" t="str">
        <f t="shared" si="1"/>
        <v/>
      </c>
    </row>
    <row r="39" spans="1:7" ht="17" customHeight="1" x14ac:dyDescent="0.35">
      <c r="A39" s="43"/>
      <c r="B39" s="4">
        <f t="shared" si="7"/>
        <v>0</v>
      </c>
      <c r="C39" s="37"/>
      <c r="D39" s="38"/>
      <c r="E39" s="39"/>
      <c r="F39" s="40"/>
      <c r="G39" s="45" t="str">
        <f t="shared" si="1"/>
        <v/>
      </c>
    </row>
    <row r="40" spans="1:7" x14ac:dyDescent="0.35">
      <c r="A40" s="42"/>
      <c r="B40" s="3">
        <f>$K$14</f>
        <v>0</v>
      </c>
      <c r="C40" s="28"/>
      <c r="D40" s="34"/>
      <c r="E40" s="35"/>
      <c r="F40" s="36"/>
      <c r="G40" s="44" t="str">
        <f t="shared" si="1"/>
        <v/>
      </c>
    </row>
    <row r="41" spans="1:7" x14ac:dyDescent="0.35">
      <c r="A41" s="42"/>
      <c r="B41" s="3">
        <f t="shared" ref="B41:B45" si="8">$K$14</f>
        <v>0</v>
      </c>
      <c r="C41" s="28"/>
      <c r="D41" s="34"/>
      <c r="E41" s="35"/>
      <c r="F41" s="36"/>
      <c r="G41" s="44" t="str">
        <f t="shared" si="1"/>
        <v/>
      </c>
    </row>
    <row r="42" spans="1:7" x14ac:dyDescent="0.35">
      <c r="A42" s="42"/>
      <c r="B42" s="3">
        <f t="shared" si="8"/>
        <v>0</v>
      </c>
      <c r="C42" s="28"/>
      <c r="D42" s="34"/>
      <c r="E42" s="35"/>
      <c r="F42" s="36"/>
      <c r="G42" s="44" t="str">
        <f t="shared" si="1"/>
        <v/>
      </c>
    </row>
    <row r="43" spans="1:7" x14ac:dyDescent="0.35">
      <c r="A43" s="42"/>
      <c r="B43" s="3">
        <f t="shared" si="8"/>
        <v>0</v>
      </c>
      <c r="C43" s="28"/>
      <c r="D43" s="34"/>
      <c r="E43" s="35"/>
      <c r="F43" s="36"/>
      <c r="G43" s="44" t="str">
        <f t="shared" si="1"/>
        <v/>
      </c>
    </row>
    <row r="44" spans="1:7" x14ac:dyDescent="0.35">
      <c r="A44" s="42"/>
      <c r="B44" s="3">
        <f t="shared" si="8"/>
        <v>0</v>
      </c>
      <c r="C44" s="28"/>
      <c r="D44" s="34"/>
      <c r="E44" s="35"/>
      <c r="F44" s="36"/>
      <c r="G44" s="44" t="str">
        <f t="shared" si="1"/>
        <v/>
      </c>
    </row>
    <row r="45" spans="1:7" x14ac:dyDescent="0.35">
      <c r="A45" s="42"/>
      <c r="B45" s="3">
        <f t="shared" si="8"/>
        <v>0</v>
      </c>
      <c r="C45" s="28"/>
      <c r="D45" s="34"/>
      <c r="E45" s="35"/>
      <c r="F45" s="36"/>
      <c r="G45" s="44" t="str">
        <f t="shared" si="1"/>
        <v/>
      </c>
    </row>
    <row r="46" spans="1:7" x14ac:dyDescent="0.35">
      <c r="A46" s="43"/>
      <c r="B46" s="4">
        <f>$K$15</f>
        <v>0</v>
      </c>
      <c r="C46" s="37"/>
      <c r="D46" s="38"/>
      <c r="E46" s="39"/>
      <c r="F46" s="40"/>
      <c r="G46" s="45" t="str">
        <f t="shared" si="1"/>
        <v/>
      </c>
    </row>
    <row r="47" spans="1:7" x14ac:dyDescent="0.35">
      <c r="A47" s="43"/>
      <c r="B47" s="4">
        <f t="shared" ref="B47:B51" si="9">$K$15</f>
        <v>0</v>
      </c>
      <c r="C47" s="37"/>
      <c r="D47" s="38"/>
      <c r="E47" s="39"/>
      <c r="F47" s="40"/>
      <c r="G47" s="45" t="str">
        <f t="shared" si="1"/>
        <v/>
      </c>
    </row>
    <row r="48" spans="1:7" x14ac:dyDescent="0.35">
      <c r="A48" s="43"/>
      <c r="B48" s="4">
        <f t="shared" si="9"/>
        <v>0</v>
      </c>
      <c r="C48" s="37"/>
      <c r="D48" s="38"/>
      <c r="E48" s="39"/>
      <c r="F48" s="40"/>
      <c r="G48" s="45" t="str">
        <f t="shared" si="1"/>
        <v/>
      </c>
    </row>
    <row r="49" spans="1:7" x14ac:dyDescent="0.35">
      <c r="A49" s="43"/>
      <c r="B49" s="4">
        <f t="shared" si="9"/>
        <v>0</v>
      </c>
      <c r="C49" s="37"/>
      <c r="D49" s="38"/>
      <c r="E49" s="39"/>
      <c r="F49" s="40"/>
      <c r="G49" s="45" t="str">
        <f t="shared" si="1"/>
        <v/>
      </c>
    </row>
    <row r="50" spans="1:7" x14ac:dyDescent="0.35">
      <c r="A50" s="43"/>
      <c r="B50" s="4">
        <f t="shared" si="9"/>
        <v>0</v>
      </c>
      <c r="C50" s="37"/>
      <c r="D50" s="38"/>
      <c r="E50" s="39"/>
      <c r="F50" s="40"/>
      <c r="G50" s="45" t="str">
        <f t="shared" si="1"/>
        <v/>
      </c>
    </row>
    <row r="51" spans="1:7" x14ac:dyDescent="0.35">
      <c r="A51" s="43"/>
      <c r="B51" s="4">
        <f t="shared" si="9"/>
        <v>0</v>
      </c>
      <c r="C51" s="37"/>
      <c r="D51" s="38"/>
      <c r="E51" s="39"/>
      <c r="F51" s="40"/>
      <c r="G51" s="45" t="str">
        <f t="shared" si="1"/>
        <v/>
      </c>
    </row>
  </sheetData>
  <sheetProtection sheet="1" objects="1" scenarios="1"/>
  <mergeCells count="4">
    <mergeCell ref="J5:N6"/>
    <mergeCell ref="A1:D2"/>
    <mergeCell ref="E1:F2"/>
    <mergeCell ref="G1:G2"/>
  </mergeCells>
  <pageMargins left="0.7" right="0.7" top="0.78740157499999996" bottom="0.78740157499999996" header="0.3" footer="0.3"/>
  <pageSetup paperSize="9" scale="45" fitToHeight="0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topLeftCell="A123" zoomScaleNormal="100" workbookViewId="0">
      <selection activeCell="A131" sqref="A130:D132"/>
    </sheetView>
  </sheetViews>
  <sheetFormatPr defaultRowHeight="14.5" x14ac:dyDescent="0.35"/>
  <cols>
    <col min="1" max="1" width="38.90625" customWidth="1"/>
    <col min="2" max="2" width="4.81640625" customWidth="1"/>
    <col min="3" max="4" width="7.81640625" customWidth="1"/>
    <col min="6" max="6" width="38.90625" customWidth="1"/>
    <col min="7" max="7" width="4.81640625" customWidth="1"/>
    <col min="8" max="9" width="7.81640625" customWidth="1"/>
    <col min="13" max="13" width="22.1796875" customWidth="1"/>
    <col min="14" max="14" width="11.08984375" customWidth="1"/>
  </cols>
  <sheetData>
    <row r="1" spans="1:14" x14ac:dyDescent="0.35">
      <c r="A1" s="77" t="s">
        <v>28</v>
      </c>
      <c r="B1" s="83"/>
      <c r="C1" s="83"/>
      <c r="D1" s="83"/>
      <c r="E1" s="83"/>
      <c r="F1" s="83"/>
      <c r="G1" s="83"/>
      <c r="H1" s="83"/>
      <c r="I1" s="84"/>
    </row>
    <row r="2" spans="1:14" ht="15" thickBot="1" x14ac:dyDescent="0.4">
      <c r="A2" s="85"/>
      <c r="B2" s="86"/>
      <c r="C2" s="86"/>
      <c r="D2" s="86"/>
      <c r="E2" s="86"/>
      <c r="F2" s="86"/>
      <c r="G2" s="86"/>
      <c r="H2" s="86"/>
      <c r="I2" s="87"/>
    </row>
    <row r="3" spans="1:14" ht="12" customHeight="1" thickBot="1" x14ac:dyDescent="0.4">
      <c r="A3" s="23"/>
      <c r="B3" s="24"/>
      <c r="C3" s="24"/>
      <c r="D3" s="24"/>
      <c r="E3" s="24"/>
      <c r="F3" s="24"/>
      <c r="G3" s="24"/>
      <c r="H3" s="24"/>
      <c r="I3" s="25"/>
    </row>
    <row r="4" spans="1:14" ht="15" thickBot="1" x14ac:dyDescent="0.4">
      <c r="A4" s="71" t="str">
        <f>'D3 - Žkm'!J8</f>
        <v>ZŠ E. Beneše Písek</v>
      </c>
      <c r="B4" s="72"/>
      <c r="C4" s="72"/>
      <c r="D4" s="73"/>
      <c r="F4" s="71" t="str">
        <f>'D3 - Žkm'!J9</f>
        <v>ZŠ Fantova Kaplice</v>
      </c>
      <c r="G4" s="72"/>
      <c r="H4" s="72"/>
      <c r="I4" s="73"/>
      <c r="M4" s="91" t="s">
        <v>14</v>
      </c>
      <c r="N4" s="91"/>
    </row>
    <row r="5" spans="1:14" ht="15" thickBot="1" x14ac:dyDescent="0.4">
      <c r="A5" s="88"/>
      <c r="B5" s="89"/>
      <c r="C5" s="89"/>
      <c r="D5" s="90"/>
      <c r="F5" s="88"/>
      <c r="G5" s="89"/>
      <c r="H5" s="89"/>
      <c r="I5" s="90"/>
      <c r="M5" s="91"/>
      <c r="N5" s="91"/>
    </row>
    <row r="6" spans="1:14" ht="15" thickBot="1" x14ac:dyDescent="0.4">
      <c r="A6" s="10" t="s">
        <v>11</v>
      </c>
      <c r="B6" s="10" t="s">
        <v>12</v>
      </c>
      <c r="C6" s="10" t="s">
        <v>10</v>
      </c>
      <c r="D6" s="10" t="s">
        <v>3</v>
      </c>
      <c r="F6" s="10" t="s">
        <v>11</v>
      </c>
      <c r="G6" s="10" t="s">
        <v>12</v>
      </c>
      <c r="H6" s="10" t="s">
        <v>10</v>
      </c>
      <c r="I6" s="10" t="s">
        <v>3</v>
      </c>
      <c r="M6" s="6" t="s">
        <v>15</v>
      </c>
      <c r="N6" s="6" t="s">
        <v>16</v>
      </c>
    </row>
    <row r="7" spans="1:14" x14ac:dyDescent="0.35">
      <c r="A7" s="15" t="str">
        <f>'D3 - Žkm'!A4</f>
        <v>Pšeničková Anna</v>
      </c>
      <c r="B7" s="11" t="s">
        <v>31</v>
      </c>
      <c r="C7" s="21">
        <f>'D3 - Žkm'!D4</f>
        <v>12</v>
      </c>
      <c r="D7" s="12">
        <f>'D3 - Žkm'!E4</f>
        <v>15</v>
      </c>
      <c r="F7" s="15" t="str">
        <f>'D3 - Žkm'!A10</f>
        <v>Debnárová Zuzana</v>
      </c>
      <c r="G7" s="11" t="s">
        <v>31</v>
      </c>
      <c r="H7" s="21">
        <f>'D3 - Žkm'!D10</f>
        <v>12</v>
      </c>
      <c r="I7" s="12">
        <f>'D3 - Žkm'!E10</f>
        <v>32</v>
      </c>
      <c r="M7" s="19" t="s">
        <v>17</v>
      </c>
      <c r="N7" s="29"/>
    </row>
    <row r="8" spans="1:14" x14ac:dyDescent="0.35">
      <c r="A8" s="15" t="str">
        <f>'D3 - Žkm'!A5</f>
        <v>Beranová Sára</v>
      </c>
      <c r="B8" s="11" t="s">
        <v>31</v>
      </c>
      <c r="C8" s="21">
        <f>'D3 - Žkm'!D5</f>
        <v>11</v>
      </c>
      <c r="D8" s="12">
        <f>'D3 - Žkm'!E5</f>
        <v>22</v>
      </c>
      <c r="F8" s="15" t="str">
        <f>'D3 - Žkm'!A11</f>
        <v>Chromá Aneta</v>
      </c>
      <c r="G8" s="11" t="s">
        <v>31</v>
      </c>
      <c r="H8" s="21">
        <f>'D3 - Žkm'!D11</f>
        <v>12</v>
      </c>
      <c r="I8" s="12">
        <f>'D3 - Žkm'!E11</f>
        <v>34</v>
      </c>
      <c r="M8" s="20" t="s">
        <v>18</v>
      </c>
      <c r="N8" s="28"/>
    </row>
    <row r="9" spans="1:14" x14ac:dyDescent="0.35">
      <c r="A9" s="15" t="str">
        <f>'D3 - Žkm'!A6</f>
        <v>Hesounová Linda</v>
      </c>
      <c r="B9" s="11" t="s">
        <v>31</v>
      </c>
      <c r="C9" s="21">
        <f>'D3 - Žkm'!D6</f>
        <v>12</v>
      </c>
      <c r="D9" s="12">
        <f>'D3 - Žkm'!E6</f>
        <v>25</v>
      </c>
      <c r="F9" s="15" t="str">
        <f>'D3 - Žkm'!A12</f>
        <v>Hanzlíková Aneta</v>
      </c>
      <c r="G9" s="11" t="s">
        <v>31</v>
      </c>
      <c r="H9" s="21">
        <f>'D3 - Žkm'!D12</f>
        <v>12</v>
      </c>
      <c r="I9" s="12">
        <f>'D3 - Žkm'!E12</f>
        <v>37</v>
      </c>
      <c r="M9" s="20" t="s">
        <v>19</v>
      </c>
      <c r="N9" s="28"/>
    </row>
    <row r="10" spans="1:14" x14ac:dyDescent="0.35">
      <c r="A10" s="15" t="str">
        <f>'D3 - Žkm'!A7</f>
        <v>Holanová Veronika</v>
      </c>
      <c r="B10" s="11" t="s">
        <v>31</v>
      </c>
      <c r="C10" s="21">
        <f>'D3 - Žkm'!D7</f>
        <v>13</v>
      </c>
      <c r="D10" s="12">
        <f>'D3 - Žkm'!E7</f>
        <v>26</v>
      </c>
      <c r="F10" s="15" t="str">
        <f>'D3 - Žkm'!A13</f>
        <v>Ševčíková Dominika</v>
      </c>
      <c r="G10" s="11" t="s">
        <v>31</v>
      </c>
      <c r="H10" s="21">
        <f>'D3 - Žkm'!D13</f>
        <v>12</v>
      </c>
      <c r="I10" s="12">
        <f>'D3 - Žkm'!E13</f>
        <v>41</v>
      </c>
    </row>
    <row r="11" spans="1:14" x14ac:dyDescent="0.35">
      <c r="A11" s="15" t="str">
        <f>'D3 - Žkm'!A8</f>
        <v>Krejčová Karolína</v>
      </c>
      <c r="B11" s="11" t="s">
        <v>31</v>
      </c>
      <c r="C11" s="21">
        <f>'D3 - Žkm'!D8</f>
        <v>13</v>
      </c>
      <c r="D11" s="12">
        <f>'D3 - Žkm'!E8</f>
        <v>28</v>
      </c>
      <c r="F11" s="15" t="str">
        <f>'D3 - Žkm'!A14</f>
        <v>Ha Dang Thuy</v>
      </c>
      <c r="G11" s="11" t="s">
        <v>31</v>
      </c>
      <c r="H11" s="21">
        <f>'D3 - Žkm'!D14</f>
        <v>13</v>
      </c>
      <c r="I11" s="12">
        <f>'D3 - Žkm'!E14</f>
        <v>43</v>
      </c>
    </row>
    <row r="12" spans="1:14" x14ac:dyDescent="0.35">
      <c r="A12" s="15" t="str">
        <f>'D3 - Žkm'!A9</f>
        <v>Pešková Laura</v>
      </c>
      <c r="B12" s="11" t="s">
        <v>31</v>
      </c>
      <c r="C12" s="21">
        <f>'D3 - Žkm'!D9</f>
        <v>13</v>
      </c>
      <c r="D12" s="12">
        <f>'D3 - Žkm'!E9</f>
        <v>31</v>
      </c>
      <c r="F12" s="15" t="str">
        <f>'D3 - Žkm'!A15</f>
        <v>Popová Sofie</v>
      </c>
      <c r="G12" s="11" t="s">
        <v>31</v>
      </c>
      <c r="H12" s="21">
        <f>'D3 - Žkm'!D15</f>
        <v>12</v>
      </c>
      <c r="I12" s="12">
        <f>'D3 - Žkm'!E15</f>
        <v>47</v>
      </c>
    </row>
    <row r="13" spans="1:14" ht="15" thickBot="1" x14ac:dyDescent="0.4">
      <c r="G13" s="14"/>
      <c r="H13" s="14"/>
      <c r="I13" s="14"/>
    </row>
    <row r="14" spans="1:14" x14ac:dyDescent="0.35">
      <c r="A14" s="71" t="str">
        <f>'D3 - Žkm'!J10</f>
        <v>ZŠ Zborovská Tábor</v>
      </c>
      <c r="B14" s="72"/>
      <c r="C14" s="72"/>
      <c r="D14" s="73"/>
      <c r="F14" s="71" t="str">
        <f>'D3 - Žkm'!J11</f>
        <v>ZŠ a MŠ Nová Bystřice</v>
      </c>
      <c r="G14" s="72"/>
      <c r="H14" s="72"/>
      <c r="I14" s="73"/>
    </row>
    <row r="15" spans="1:14" ht="15" thickBot="1" x14ac:dyDescent="0.4">
      <c r="A15" s="74"/>
      <c r="B15" s="75"/>
      <c r="C15" s="75"/>
      <c r="D15" s="76"/>
      <c r="F15" s="74"/>
      <c r="G15" s="75"/>
      <c r="H15" s="75"/>
      <c r="I15" s="76"/>
    </row>
    <row r="16" spans="1:14" ht="15" thickBot="1" x14ac:dyDescent="0.4">
      <c r="A16" s="10" t="s">
        <v>11</v>
      </c>
      <c r="B16" s="10" t="s">
        <v>12</v>
      </c>
      <c r="C16" s="10" t="s">
        <v>10</v>
      </c>
      <c r="D16" s="10" t="s">
        <v>3</v>
      </c>
      <c r="F16" s="10" t="s">
        <v>11</v>
      </c>
      <c r="G16" s="10" t="s">
        <v>12</v>
      </c>
      <c r="H16" s="10" t="s">
        <v>10</v>
      </c>
      <c r="I16" s="10" t="s">
        <v>3</v>
      </c>
    </row>
    <row r="17" spans="1:9" x14ac:dyDescent="0.35">
      <c r="A17" s="15" t="str">
        <f>'D3 - Žkm'!A16</f>
        <v>Tomášková Sofie</v>
      </c>
      <c r="B17" s="11" t="s">
        <v>31</v>
      </c>
      <c r="C17" s="21">
        <f>'D3 - Žkm'!D16</f>
        <v>12</v>
      </c>
      <c r="D17" s="12">
        <f>'D3 - Žkm'!E16</f>
        <v>50</v>
      </c>
      <c r="F17" s="15" t="str">
        <f>'D3 - Žkm'!A22</f>
        <v>Batelková Valerie</v>
      </c>
      <c r="G17" s="11" t="s">
        <v>31</v>
      </c>
      <c r="H17" s="21">
        <f>'D3 - Žkm'!D22</f>
        <v>11</v>
      </c>
      <c r="I17" s="12">
        <f>'D3 - Žkm'!E22</f>
        <v>58</v>
      </c>
    </row>
    <row r="18" spans="1:9" x14ac:dyDescent="0.35">
      <c r="A18" s="15" t="str">
        <f>'D3 - Žkm'!A17</f>
        <v>Blafková Adéla</v>
      </c>
      <c r="B18" s="11" t="s">
        <v>31</v>
      </c>
      <c r="C18" s="21">
        <f>'D3 - Žkm'!D17</f>
        <v>12</v>
      </c>
      <c r="D18" s="12">
        <f>'D3 - Žkm'!E17</f>
        <v>52</v>
      </c>
      <c r="F18" s="15" t="str">
        <f>'D3 - Žkm'!A23</f>
        <v>Zajícová Viola</v>
      </c>
      <c r="G18" s="11" t="s">
        <v>31</v>
      </c>
      <c r="H18" s="21">
        <f>'D3 - Žkm'!D23</f>
        <v>13</v>
      </c>
      <c r="I18" s="12">
        <f>'D3 - Žkm'!E23</f>
        <v>62</v>
      </c>
    </row>
    <row r="19" spans="1:9" x14ac:dyDescent="0.35">
      <c r="A19" s="15" t="str">
        <f>'D3 - Žkm'!A18</f>
        <v>Kloučková Klára</v>
      </c>
      <c r="B19" s="11" t="s">
        <v>31</v>
      </c>
      <c r="C19" s="21">
        <f>'D3 - Žkm'!D18</f>
        <v>11</v>
      </c>
      <c r="D19" s="12">
        <f>'D3 - Žkm'!E18</f>
        <v>53</v>
      </c>
      <c r="F19" s="15" t="str">
        <f>'D3 - Žkm'!A24</f>
        <v>Kořínková Eliška</v>
      </c>
      <c r="G19" s="11" t="s">
        <v>31</v>
      </c>
      <c r="H19" s="21">
        <f>'D3 - Žkm'!D24</f>
        <v>13</v>
      </c>
      <c r="I19" s="12">
        <f>'D3 - Žkm'!E24</f>
        <v>66</v>
      </c>
    </row>
    <row r="20" spans="1:9" x14ac:dyDescent="0.35">
      <c r="A20" s="15" t="str">
        <f>'D3 - Žkm'!A19</f>
        <v>Zounová Aneta</v>
      </c>
      <c r="B20" s="11" t="s">
        <v>31</v>
      </c>
      <c r="C20" s="21">
        <f>'D3 - Žkm'!D19</f>
        <v>12</v>
      </c>
      <c r="D20" s="12">
        <f>'D3 - Žkm'!E19</f>
        <v>54</v>
      </c>
      <c r="F20" s="15" t="str">
        <f>'D3 - Žkm'!A25</f>
        <v>Kršková Eliška</v>
      </c>
      <c r="G20" s="11" t="s">
        <v>31</v>
      </c>
      <c r="H20" s="21">
        <f>'D3 - Žkm'!D25</f>
        <v>13</v>
      </c>
      <c r="I20" s="12">
        <f>'D3 - Žkm'!E25</f>
        <v>68</v>
      </c>
    </row>
    <row r="21" spans="1:9" x14ac:dyDescent="0.35">
      <c r="A21" s="15" t="str">
        <f>'D3 - Žkm'!A20</f>
        <v>Křížovská Adéla</v>
      </c>
      <c r="B21" s="11" t="s">
        <v>31</v>
      </c>
      <c r="C21" s="21">
        <f>'D3 - Žkm'!D20</f>
        <v>12</v>
      </c>
      <c r="D21" s="12">
        <f>'D3 - Žkm'!E20</f>
        <v>56</v>
      </c>
      <c r="F21" s="15" t="str">
        <f>'D3 - Žkm'!A26</f>
        <v>Bobčíková Vendula</v>
      </c>
      <c r="G21" s="11" t="s">
        <v>31</v>
      </c>
      <c r="H21" s="21">
        <f>'D3 - Žkm'!D26</f>
        <v>12</v>
      </c>
      <c r="I21" s="12">
        <f>'D3 - Žkm'!E26</f>
        <v>75</v>
      </c>
    </row>
    <row r="22" spans="1:9" x14ac:dyDescent="0.35">
      <c r="A22" s="15" t="str">
        <f>'D3 - Žkm'!A21</f>
        <v>Vondrová Rozálie</v>
      </c>
      <c r="B22" s="11" t="s">
        <v>31</v>
      </c>
      <c r="C22" s="21">
        <f>'D3 - Žkm'!D21</f>
        <v>13</v>
      </c>
      <c r="D22" s="12">
        <f>'D3 - Žkm'!E21</f>
        <v>57</v>
      </c>
      <c r="F22" s="15">
        <f>'D3 - Žkm'!A27</f>
        <v>0</v>
      </c>
      <c r="G22" s="11" t="s">
        <v>31</v>
      </c>
      <c r="H22" s="21">
        <f>'D3 - Žkm'!D27</f>
        <v>0</v>
      </c>
      <c r="I22" s="12">
        <f>'D3 - Žkm'!E27</f>
        <v>0</v>
      </c>
    </row>
    <row r="23" spans="1:9" ht="15" thickBot="1" x14ac:dyDescent="0.4">
      <c r="A23" s="16"/>
    </row>
    <row r="24" spans="1:9" x14ac:dyDescent="0.35">
      <c r="A24" s="71" t="str">
        <f>'D3 - Žkm'!J12</f>
        <v>Gymnázium V. Nováka J. Hradec</v>
      </c>
      <c r="B24" s="72"/>
      <c r="C24" s="72"/>
      <c r="D24" s="73"/>
      <c r="F24" s="71">
        <f>'D3 - Žkm'!J13</f>
        <v>0</v>
      </c>
      <c r="G24" s="72"/>
      <c r="H24" s="72"/>
      <c r="I24" s="73"/>
    </row>
    <row r="25" spans="1:9" ht="15" thickBot="1" x14ac:dyDescent="0.4">
      <c r="A25" s="74"/>
      <c r="B25" s="75"/>
      <c r="C25" s="75"/>
      <c r="D25" s="76"/>
      <c r="F25" s="74"/>
      <c r="G25" s="75"/>
      <c r="H25" s="75"/>
      <c r="I25" s="76"/>
    </row>
    <row r="26" spans="1:9" ht="15" thickBot="1" x14ac:dyDescent="0.4">
      <c r="A26" s="10" t="s">
        <v>11</v>
      </c>
      <c r="B26" s="10" t="s">
        <v>12</v>
      </c>
      <c r="C26" s="10" t="s">
        <v>10</v>
      </c>
      <c r="D26" s="10" t="s">
        <v>3</v>
      </c>
      <c r="F26" s="10" t="s">
        <v>11</v>
      </c>
      <c r="G26" s="10" t="s">
        <v>12</v>
      </c>
      <c r="H26" s="10" t="s">
        <v>10</v>
      </c>
      <c r="I26" s="10" t="s">
        <v>3</v>
      </c>
    </row>
    <row r="27" spans="1:9" x14ac:dyDescent="0.35">
      <c r="A27" s="15" t="str">
        <f>'D3 - Žkm'!A28</f>
        <v>Fiedlerová Enola</v>
      </c>
      <c r="B27" s="11" t="s">
        <v>31</v>
      </c>
      <c r="C27" s="21">
        <f>'D3 - Žkm'!D28</f>
        <v>12</v>
      </c>
      <c r="D27" s="12">
        <f>'D3 - Žkm'!E28</f>
        <v>76</v>
      </c>
      <c r="F27" s="15">
        <f>'D3 - Žkm'!A34</f>
        <v>0</v>
      </c>
      <c r="G27" s="11" t="s">
        <v>31</v>
      </c>
      <c r="H27" s="21">
        <f>'D3 - Žkm'!D34</f>
        <v>0</v>
      </c>
      <c r="I27" s="12">
        <f>'D3 - Žkm'!E34</f>
        <v>0</v>
      </c>
    </row>
    <row r="28" spans="1:9" x14ac:dyDescent="0.35">
      <c r="A28" s="15" t="str">
        <f>'D3 - Žkm'!A29</f>
        <v>Albrechtová Zuzana</v>
      </c>
      <c r="B28" s="11" t="s">
        <v>31</v>
      </c>
      <c r="C28" s="21">
        <f>'D3 - Žkm'!D29</f>
        <v>13</v>
      </c>
      <c r="D28" s="12">
        <f>'D3 - Žkm'!E29</f>
        <v>77</v>
      </c>
      <c r="F28" s="15">
        <f>'D3 - Žkm'!A35</f>
        <v>0</v>
      </c>
      <c r="G28" s="11" t="s">
        <v>31</v>
      </c>
      <c r="H28" s="21">
        <f>'D3 - Žkm'!D35</f>
        <v>0</v>
      </c>
      <c r="I28" s="12">
        <f>'D3 - Žkm'!E35</f>
        <v>0</v>
      </c>
    </row>
    <row r="29" spans="1:9" x14ac:dyDescent="0.35">
      <c r="A29" s="15" t="str">
        <f>'D3 - Žkm'!A30</f>
        <v>Řeřichová Anna</v>
      </c>
      <c r="B29" s="11" t="s">
        <v>31</v>
      </c>
      <c r="C29" s="21">
        <f>'D3 - Žkm'!D30</f>
        <v>12</v>
      </c>
      <c r="D29" s="12">
        <f>'D3 - Žkm'!E30</f>
        <v>79</v>
      </c>
      <c r="F29" s="15">
        <f>'D3 - Žkm'!A36</f>
        <v>0</v>
      </c>
      <c r="G29" s="11" t="s">
        <v>31</v>
      </c>
      <c r="H29" s="21">
        <f>'D3 - Žkm'!D36</f>
        <v>0</v>
      </c>
      <c r="I29" s="12">
        <f>'D3 - Žkm'!E36</f>
        <v>0</v>
      </c>
    </row>
    <row r="30" spans="1:9" x14ac:dyDescent="0.35">
      <c r="A30" s="15" t="str">
        <f>'D3 - Žkm'!A31</f>
        <v>Řeřichová Marie</v>
      </c>
      <c r="B30" s="11" t="s">
        <v>31</v>
      </c>
      <c r="C30" s="21">
        <f>'D3 - Žkm'!D31</f>
        <v>12</v>
      </c>
      <c r="D30" s="12">
        <f>'D3 - Žkm'!E31</f>
        <v>89</v>
      </c>
      <c r="F30" s="15">
        <f>'D3 - Žkm'!A37</f>
        <v>0</v>
      </c>
      <c r="G30" s="11" t="s">
        <v>31</v>
      </c>
      <c r="H30" s="21">
        <f>'D3 - Žkm'!D37</f>
        <v>0</v>
      </c>
      <c r="I30" s="12">
        <f>'D3 - Žkm'!E37</f>
        <v>0</v>
      </c>
    </row>
    <row r="31" spans="1:9" x14ac:dyDescent="0.35">
      <c r="A31" s="15" t="str">
        <f>'D3 - Žkm'!A32</f>
        <v>Paurová Leona</v>
      </c>
      <c r="B31" s="11" t="s">
        <v>31</v>
      </c>
      <c r="C31" s="21">
        <f>'D3 - Žkm'!D32</f>
        <v>11</v>
      </c>
      <c r="D31" s="12">
        <f>'D3 - Žkm'!E32</f>
        <v>96</v>
      </c>
      <c r="F31" s="15">
        <f>'D3 - Žkm'!A38</f>
        <v>0</v>
      </c>
      <c r="G31" s="11" t="s">
        <v>31</v>
      </c>
      <c r="H31" s="21">
        <f>'D3 - Žkm'!D38</f>
        <v>0</v>
      </c>
      <c r="I31" s="12">
        <f>'D3 - Žkm'!E38</f>
        <v>0</v>
      </c>
    </row>
    <row r="32" spans="1:9" x14ac:dyDescent="0.35">
      <c r="A32" s="15" t="str">
        <f>'D3 - Žkm'!A33</f>
        <v>Strnadová Ema</v>
      </c>
      <c r="B32" s="11" t="s">
        <v>31</v>
      </c>
      <c r="C32" s="21">
        <f>'D3 - Žkm'!D33</f>
        <v>11</v>
      </c>
      <c r="D32" s="12">
        <f>'D3 - Žkm'!E33</f>
        <v>97</v>
      </c>
      <c r="F32" s="15">
        <f>'D3 - Žkm'!A39</f>
        <v>0</v>
      </c>
      <c r="G32" s="11" t="s">
        <v>31</v>
      </c>
      <c r="H32" s="21">
        <f>'D3 - Žkm'!D39</f>
        <v>0</v>
      </c>
      <c r="I32" s="12">
        <f>'D3 - Žkm'!E39</f>
        <v>0</v>
      </c>
    </row>
    <row r="33" spans="1:9" ht="15" thickBot="1" x14ac:dyDescent="0.4">
      <c r="A33" s="17"/>
      <c r="B33" s="14"/>
      <c r="C33" s="14"/>
      <c r="D33" s="18"/>
    </row>
    <row r="34" spans="1:9" x14ac:dyDescent="0.35">
      <c r="A34" s="71">
        <f>'D3 - Žkm'!J14</f>
        <v>0</v>
      </c>
      <c r="B34" s="72"/>
      <c r="C34" s="72"/>
      <c r="D34" s="73"/>
      <c r="F34" s="71">
        <f>'D3 - Žkm'!J15</f>
        <v>0</v>
      </c>
      <c r="G34" s="72"/>
      <c r="H34" s="72"/>
      <c r="I34" s="73"/>
    </row>
    <row r="35" spans="1:9" ht="15" thickBot="1" x14ac:dyDescent="0.4">
      <c r="A35" s="74"/>
      <c r="B35" s="75"/>
      <c r="C35" s="75"/>
      <c r="D35" s="76"/>
      <c r="F35" s="74"/>
      <c r="G35" s="75"/>
      <c r="H35" s="75"/>
      <c r="I35" s="76"/>
    </row>
    <row r="36" spans="1:9" ht="15" thickBot="1" x14ac:dyDescent="0.4">
      <c r="A36" s="10" t="s">
        <v>11</v>
      </c>
      <c r="B36" s="10" t="s">
        <v>12</v>
      </c>
      <c r="C36" s="10" t="s">
        <v>10</v>
      </c>
      <c r="D36" s="10" t="s">
        <v>3</v>
      </c>
      <c r="F36" s="10" t="s">
        <v>11</v>
      </c>
      <c r="G36" s="10" t="s">
        <v>12</v>
      </c>
      <c r="H36" s="10" t="s">
        <v>10</v>
      </c>
      <c r="I36" s="10" t="s">
        <v>3</v>
      </c>
    </row>
    <row r="37" spans="1:9" x14ac:dyDescent="0.35">
      <c r="A37" s="15">
        <f>'D3 - Žkm'!A40</f>
        <v>0</v>
      </c>
      <c r="B37" s="11" t="s">
        <v>31</v>
      </c>
      <c r="C37" s="21">
        <f>'D3 - Žkm'!D40</f>
        <v>0</v>
      </c>
      <c r="D37" s="12">
        <f>'D3 - Žkm'!E40</f>
        <v>0</v>
      </c>
      <c r="F37" s="15">
        <f>'D3 - Žkm'!A46</f>
        <v>0</v>
      </c>
      <c r="G37" s="11" t="s">
        <v>31</v>
      </c>
      <c r="H37" s="21">
        <f>'D3 - Žkm'!D46</f>
        <v>0</v>
      </c>
      <c r="I37" s="12">
        <f>'D3 - Žkm'!E46</f>
        <v>0</v>
      </c>
    </row>
    <row r="38" spans="1:9" x14ac:dyDescent="0.35">
      <c r="A38" s="15">
        <f>'D3 - Žkm'!A41</f>
        <v>0</v>
      </c>
      <c r="B38" s="11" t="s">
        <v>31</v>
      </c>
      <c r="C38" s="21">
        <f>'D3 - Žkm'!D41</f>
        <v>0</v>
      </c>
      <c r="D38" s="12">
        <f>'D3 - Žkm'!E41</f>
        <v>0</v>
      </c>
      <c r="F38" s="15">
        <f>'D3 - Žkm'!A47</f>
        <v>0</v>
      </c>
      <c r="G38" s="11" t="s">
        <v>31</v>
      </c>
      <c r="H38" s="21">
        <f>'D3 - Žkm'!D47</f>
        <v>0</v>
      </c>
      <c r="I38" s="12">
        <f>'D3 - Žkm'!E47</f>
        <v>0</v>
      </c>
    </row>
    <row r="39" spans="1:9" x14ac:dyDescent="0.35">
      <c r="A39" s="15">
        <f>'D3 - Žkm'!A42</f>
        <v>0</v>
      </c>
      <c r="B39" s="11" t="s">
        <v>31</v>
      </c>
      <c r="C39" s="21">
        <f>'D3 - Žkm'!D42</f>
        <v>0</v>
      </c>
      <c r="D39" s="12">
        <f>'D3 - Žkm'!E42</f>
        <v>0</v>
      </c>
      <c r="F39" s="15">
        <f>'D3 - Žkm'!A48</f>
        <v>0</v>
      </c>
      <c r="G39" s="11" t="s">
        <v>31</v>
      </c>
      <c r="H39" s="21">
        <f>'D3 - Žkm'!D48</f>
        <v>0</v>
      </c>
      <c r="I39" s="12">
        <f>'D3 - Žkm'!E48</f>
        <v>0</v>
      </c>
    </row>
    <row r="40" spans="1:9" x14ac:dyDescent="0.35">
      <c r="A40" s="15">
        <f>'D3 - Žkm'!A43</f>
        <v>0</v>
      </c>
      <c r="B40" s="11" t="s">
        <v>31</v>
      </c>
      <c r="C40" s="21">
        <f>'D3 - Žkm'!D43</f>
        <v>0</v>
      </c>
      <c r="D40" s="12">
        <f>'D3 - Žkm'!E43</f>
        <v>0</v>
      </c>
      <c r="F40" s="15">
        <f>'D3 - Žkm'!A49</f>
        <v>0</v>
      </c>
      <c r="G40" s="11" t="s">
        <v>31</v>
      </c>
      <c r="H40" s="21">
        <f>'D3 - Žkm'!D49</f>
        <v>0</v>
      </c>
      <c r="I40" s="12">
        <f>'D3 - Žkm'!E49</f>
        <v>0</v>
      </c>
    </row>
    <row r="41" spans="1:9" x14ac:dyDescent="0.35">
      <c r="A41" s="15">
        <f>'D3 - Žkm'!A44</f>
        <v>0</v>
      </c>
      <c r="B41" s="11" t="s">
        <v>31</v>
      </c>
      <c r="C41" s="21">
        <f>'D3 - Žkm'!D44</f>
        <v>0</v>
      </c>
      <c r="D41" s="12">
        <f>'D3 - Žkm'!E44</f>
        <v>0</v>
      </c>
      <c r="F41" s="15">
        <f>'D3 - Žkm'!A50</f>
        <v>0</v>
      </c>
      <c r="G41" s="11" t="s">
        <v>31</v>
      </c>
      <c r="H41" s="21">
        <f>'D3 - Žkm'!D50</f>
        <v>0</v>
      </c>
      <c r="I41" s="12">
        <f>'D3 - Žkm'!E50</f>
        <v>0</v>
      </c>
    </row>
    <row r="42" spans="1:9" x14ac:dyDescent="0.35">
      <c r="A42" s="15">
        <f>'D3 - Žkm'!A45</f>
        <v>0</v>
      </c>
      <c r="B42" s="11" t="s">
        <v>31</v>
      </c>
      <c r="C42" s="21">
        <f>'D3 - Žkm'!D45</f>
        <v>0</v>
      </c>
      <c r="D42" s="12">
        <f>'D3 - Žkm'!E45</f>
        <v>0</v>
      </c>
      <c r="F42" s="15">
        <f>'D3 - Žkm'!A51</f>
        <v>0</v>
      </c>
      <c r="G42" s="11" t="s">
        <v>31</v>
      </c>
      <c r="H42" s="21">
        <f>'D3 - Žkm'!D51</f>
        <v>0</v>
      </c>
      <c r="I42" s="12">
        <f>'D3 - Žkm'!E51</f>
        <v>0</v>
      </c>
    </row>
    <row r="43" spans="1:9" ht="15" thickBot="1" x14ac:dyDescent="0.4"/>
    <row r="44" spans="1:9" x14ac:dyDescent="0.35">
      <c r="A44" s="71">
        <f>'D3 - Žkm'!J16</f>
        <v>0</v>
      </c>
      <c r="B44" s="72"/>
      <c r="C44" s="72"/>
      <c r="D44" s="73"/>
      <c r="F44" s="71">
        <f>'D3 - Žkm'!J17</f>
        <v>0</v>
      </c>
      <c r="G44" s="72"/>
      <c r="H44" s="72"/>
      <c r="I44" s="73"/>
    </row>
    <row r="45" spans="1:9" ht="15" thickBot="1" x14ac:dyDescent="0.4">
      <c r="A45" s="74"/>
      <c r="B45" s="75"/>
      <c r="C45" s="75"/>
      <c r="D45" s="76"/>
      <c r="F45" s="74"/>
      <c r="G45" s="75"/>
      <c r="H45" s="75"/>
      <c r="I45" s="76"/>
    </row>
    <row r="46" spans="1:9" ht="15" thickBot="1" x14ac:dyDescent="0.4">
      <c r="A46" s="10" t="s">
        <v>11</v>
      </c>
      <c r="B46" s="10" t="s">
        <v>12</v>
      </c>
      <c r="C46" s="10" t="s">
        <v>10</v>
      </c>
      <c r="D46" s="10" t="s">
        <v>3</v>
      </c>
      <c r="F46" s="10" t="s">
        <v>11</v>
      </c>
      <c r="G46" s="10" t="s">
        <v>12</v>
      </c>
      <c r="H46" s="10" t="s">
        <v>10</v>
      </c>
      <c r="I46" s="10" t="s">
        <v>3</v>
      </c>
    </row>
    <row r="47" spans="1:9" x14ac:dyDescent="0.35">
      <c r="A47" s="15">
        <f>'D3 - Žkm'!A52</f>
        <v>0</v>
      </c>
      <c r="B47" s="11" t="s">
        <v>31</v>
      </c>
      <c r="C47" s="21">
        <f>'D3 - Žkm'!D52</f>
        <v>0</v>
      </c>
      <c r="D47" s="12">
        <f>'D3 - Žkm'!E52</f>
        <v>0</v>
      </c>
      <c r="F47" s="15">
        <f>'D3 - Žkm'!A58</f>
        <v>0</v>
      </c>
      <c r="G47" s="11" t="s">
        <v>31</v>
      </c>
      <c r="H47" s="21">
        <f>'D3 - Žkm'!D58</f>
        <v>0</v>
      </c>
      <c r="I47" s="12">
        <f>'D3 - Žkm'!E58</f>
        <v>0</v>
      </c>
    </row>
    <row r="48" spans="1:9" x14ac:dyDescent="0.35">
      <c r="A48" s="15">
        <f>'D3 - Žkm'!A53</f>
        <v>0</v>
      </c>
      <c r="B48" s="11" t="s">
        <v>31</v>
      </c>
      <c r="C48" s="21">
        <f>'D3 - Žkm'!D53</f>
        <v>0</v>
      </c>
      <c r="D48" s="12">
        <f>'D3 - Žkm'!E53</f>
        <v>0</v>
      </c>
      <c r="F48" s="15">
        <f>'D3 - Žkm'!A59</f>
        <v>0</v>
      </c>
      <c r="G48" s="11" t="s">
        <v>31</v>
      </c>
      <c r="H48" s="21">
        <f>'D3 - Žkm'!D59</f>
        <v>0</v>
      </c>
      <c r="I48" s="12">
        <f>'D3 - Žkm'!E59</f>
        <v>0</v>
      </c>
    </row>
    <row r="49" spans="1:9" x14ac:dyDescent="0.35">
      <c r="A49" s="15">
        <f>'D3 - Žkm'!A54</f>
        <v>0</v>
      </c>
      <c r="B49" s="11" t="s">
        <v>31</v>
      </c>
      <c r="C49" s="21">
        <f>'D3 - Žkm'!D54</f>
        <v>0</v>
      </c>
      <c r="D49" s="12">
        <f>'D3 - Žkm'!E54</f>
        <v>0</v>
      </c>
      <c r="F49" s="15">
        <f>'D3 - Žkm'!A60</f>
        <v>0</v>
      </c>
      <c r="G49" s="11" t="s">
        <v>31</v>
      </c>
      <c r="H49" s="21">
        <f>'D3 - Žkm'!D60</f>
        <v>0</v>
      </c>
      <c r="I49" s="12">
        <f>'D3 - Žkm'!E60</f>
        <v>0</v>
      </c>
    </row>
    <row r="50" spans="1:9" x14ac:dyDescent="0.35">
      <c r="A50" s="15">
        <f>'D3 - Žkm'!A55</f>
        <v>0</v>
      </c>
      <c r="B50" s="11" t="s">
        <v>31</v>
      </c>
      <c r="C50" s="21">
        <f>'D3 - Žkm'!D55</f>
        <v>0</v>
      </c>
      <c r="D50" s="12">
        <f>'D3 - Žkm'!E55</f>
        <v>0</v>
      </c>
      <c r="F50" s="15">
        <f>'D3 - Žkm'!A61</f>
        <v>0</v>
      </c>
      <c r="G50" s="11" t="s">
        <v>31</v>
      </c>
      <c r="H50" s="21">
        <f>'D3 - Žkm'!D61</f>
        <v>0</v>
      </c>
      <c r="I50" s="12">
        <f>'D3 - Žkm'!E61</f>
        <v>0</v>
      </c>
    </row>
    <row r="51" spans="1:9" x14ac:dyDescent="0.35">
      <c r="A51" s="15">
        <f>'D3 - Žkm'!A56</f>
        <v>0</v>
      </c>
      <c r="B51" s="11" t="s">
        <v>31</v>
      </c>
      <c r="C51" s="21">
        <f>'D3 - Žkm'!D56</f>
        <v>0</v>
      </c>
      <c r="D51" s="12">
        <f>'D3 - Žkm'!E56</f>
        <v>0</v>
      </c>
      <c r="F51" s="15">
        <f>'D3 - Žkm'!A62</f>
        <v>0</v>
      </c>
      <c r="G51" s="11" t="s">
        <v>31</v>
      </c>
      <c r="H51" s="21">
        <f>'D3 - Žkm'!D62</f>
        <v>0</v>
      </c>
      <c r="I51" s="12">
        <f>'D3 - Žkm'!E62</f>
        <v>0</v>
      </c>
    </row>
    <row r="52" spans="1:9" x14ac:dyDescent="0.35">
      <c r="A52" s="15">
        <f>'D3 - Žkm'!A57</f>
        <v>0</v>
      </c>
      <c r="B52" s="11" t="s">
        <v>31</v>
      </c>
      <c r="C52" s="21">
        <f>'D3 - Žkm'!D57</f>
        <v>0</v>
      </c>
      <c r="D52" s="12">
        <f>'D3 - Žkm'!E57</f>
        <v>0</v>
      </c>
      <c r="F52" s="15">
        <f>'D3 - Žkm'!A63</f>
        <v>0</v>
      </c>
      <c r="G52" s="11" t="s">
        <v>31</v>
      </c>
      <c r="H52" s="21">
        <f>'D3 - Žkm'!D63</f>
        <v>0</v>
      </c>
      <c r="I52" s="12">
        <f>'D3 - Žkm'!E63</f>
        <v>0</v>
      </c>
    </row>
    <row r="53" spans="1:9" ht="15" thickBot="1" x14ac:dyDescent="0.4">
      <c r="A53" s="17"/>
      <c r="B53" s="14"/>
      <c r="C53" s="22"/>
      <c r="D53" s="18"/>
      <c r="F53" s="17"/>
      <c r="G53" s="14"/>
      <c r="H53" s="22"/>
      <c r="I53" s="18"/>
    </row>
    <row r="54" spans="1:9" x14ac:dyDescent="0.35">
      <c r="A54" s="71">
        <f>'D3 - Žkm'!J18</f>
        <v>0</v>
      </c>
      <c r="B54" s="72"/>
      <c r="C54" s="72"/>
      <c r="D54" s="73"/>
    </row>
    <row r="55" spans="1:9" ht="15" thickBot="1" x14ac:dyDescent="0.4">
      <c r="A55" s="74"/>
      <c r="B55" s="75"/>
      <c r="C55" s="75"/>
      <c r="D55" s="76"/>
    </row>
    <row r="56" spans="1:9" ht="15" thickBot="1" x14ac:dyDescent="0.4">
      <c r="A56" s="10" t="s">
        <v>11</v>
      </c>
      <c r="B56" s="10" t="s">
        <v>12</v>
      </c>
      <c r="C56" s="10" t="s">
        <v>10</v>
      </c>
      <c r="D56" s="10" t="s">
        <v>3</v>
      </c>
    </row>
    <row r="57" spans="1:9" ht="14.4" customHeight="1" x14ac:dyDescent="0.35">
      <c r="A57" s="15">
        <f>'D3 - Žkm'!A64</f>
        <v>0</v>
      </c>
      <c r="B57" s="11" t="s">
        <v>31</v>
      </c>
      <c r="C57" s="21">
        <f>'D3 - Žkm'!D64</f>
        <v>0</v>
      </c>
      <c r="D57" s="12">
        <f>'D3 - Žkm'!E64</f>
        <v>0</v>
      </c>
    </row>
    <row r="58" spans="1:9" ht="15" customHeight="1" x14ac:dyDescent="0.35">
      <c r="A58" s="15">
        <f>'D3 - Žkm'!A65</f>
        <v>0</v>
      </c>
      <c r="B58" s="11" t="s">
        <v>31</v>
      </c>
      <c r="C58" s="21">
        <f>'D3 - Žkm'!D65</f>
        <v>0</v>
      </c>
      <c r="D58" s="12">
        <f>'D3 - Žkm'!E65</f>
        <v>0</v>
      </c>
    </row>
    <row r="59" spans="1:9" x14ac:dyDescent="0.35">
      <c r="A59" s="15">
        <f>'D3 - Žkm'!A66</f>
        <v>0</v>
      </c>
      <c r="B59" s="11" t="s">
        <v>31</v>
      </c>
      <c r="C59" s="21">
        <f>'D3 - Žkm'!D66</f>
        <v>0</v>
      </c>
      <c r="D59" s="12">
        <f>'D3 - Žkm'!E66</f>
        <v>0</v>
      </c>
    </row>
    <row r="60" spans="1:9" x14ac:dyDescent="0.35">
      <c r="A60" s="15">
        <f>'D3 - Žkm'!A67</f>
        <v>0</v>
      </c>
      <c r="B60" s="11" t="s">
        <v>31</v>
      </c>
      <c r="C60" s="21">
        <f>'D3 - Žkm'!D67</f>
        <v>0</v>
      </c>
      <c r="D60" s="12">
        <f>'D3 - Žkm'!E67</f>
        <v>0</v>
      </c>
    </row>
    <row r="61" spans="1:9" x14ac:dyDescent="0.35">
      <c r="A61" s="15">
        <f>'D3 - Žkm'!A68</f>
        <v>0</v>
      </c>
      <c r="B61" s="11" t="s">
        <v>31</v>
      </c>
      <c r="C61" s="21">
        <f>'D3 - Žkm'!D68</f>
        <v>0</v>
      </c>
      <c r="D61" s="12">
        <f>'D3 - Žkm'!E68</f>
        <v>0</v>
      </c>
    </row>
    <row r="62" spans="1:9" x14ac:dyDescent="0.35">
      <c r="A62" s="15">
        <f>'D3 - Žkm'!A69</f>
        <v>0</v>
      </c>
      <c r="B62" s="11" t="s">
        <v>31</v>
      </c>
      <c r="C62" s="21">
        <f>'D3 - Žkm'!D69</f>
        <v>0</v>
      </c>
      <c r="D62" s="12">
        <f>'D3 - Žkm'!E69</f>
        <v>0</v>
      </c>
    </row>
    <row r="63" spans="1:9" ht="15" thickBot="1" x14ac:dyDescent="0.4">
      <c r="A63" s="17"/>
      <c r="B63" s="14"/>
      <c r="C63" s="22"/>
      <c r="D63" s="18"/>
      <c r="F63" s="17"/>
      <c r="G63" s="14"/>
      <c r="H63" s="22"/>
      <c r="I63" s="18"/>
    </row>
    <row r="64" spans="1:9" ht="14.4" customHeight="1" x14ac:dyDescent="0.35">
      <c r="A64" s="77" t="s">
        <v>29</v>
      </c>
      <c r="B64" s="83"/>
      <c r="C64" s="83"/>
      <c r="D64" s="83"/>
      <c r="E64" s="83"/>
      <c r="F64" s="83"/>
      <c r="G64" s="83"/>
      <c r="H64" s="83"/>
      <c r="I64" s="84"/>
    </row>
    <row r="65" spans="1:9" ht="15" customHeight="1" thickBot="1" x14ac:dyDescent="0.4">
      <c r="A65" s="85"/>
      <c r="B65" s="86"/>
      <c r="C65" s="86"/>
      <c r="D65" s="86"/>
      <c r="E65" s="86"/>
      <c r="F65" s="86"/>
      <c r="G65" s="86"/>
      <c r="H65" s="86"/>
      <c r="I65" s="87"/>
    </row>
    <row r="66" spans="1:9" ht="13.75" customHeight="1" thickBot="1" x14ac:dyDescent="0.4">
      <c r="A66" s="23"/>
      <c r="B66" s="24"/>
      <c r="C66" s="24"/>
      <c r="D66" s="24"/>
      <c r="E66" s="24"/>
      <c r="F66" s="24"/>
      <c r="G66" s="24"/>
      <c r="H66" s="24"/>
      <c r="I66" s="25"/>
    </row>
    <row r="67" spans="1:9" x14ac:dyDescent="0.35">
      <c r="A67" s="71" t="str">
        <f>'D4 - Žky'!J8</f>
        <v>ZŠ E. Beneše Písek</v>
      </c>
      <c r="B67" s="72"/>
      <c r="C67" s="72"/>
      <c r="D67" s="73"/>
      <c r="F67" s="71" t="str">
        <f>'D4 - Žky'!J9</f>
        <v>ZŠ Fantova Kaplice</v>
      </c>
      <c r="G67" s="72"/>
      <c r="H67" s="72"/>
      <c r="I67" s="73"/>
    </row>
    <row r="68" spans="1:9" ht="15" thickBot="1" x14ac:dyDescent="0.4">
      <c r="A68" s="88"/>
      <c r="B68" s="89"/>
      <c r="C68" s="89"/>
      <c r="D68" s="90"/>
      <c r="F68" s="88"/>
      <c r="G68" s="89"/>
      <c r="H68" s="89"/>
      <c r="I68" s="90"/>
    </row>
    <row r="69" spans="1:9" ht="15" thickBot="1" x14ac:dyDescent="0.4">
      <c r="A69" s="10" t="s">
        <v>11</v>
      </c>
      <c r="B69" s="10" t="s">
        <v>12</v>
      </c>
      <c r="C69" s="10" t="s">
        <v>10</v>
      </c>
      <c r="D69" s="10" t="s">
        <v>3</v>
      </c>
      <c r="F69" s="10" t="s">
        <v>11</v>
      </c>
      <c r="G69" s="10" t="s">
        <v>12</v>
      </c>
      <c r="H69" s="10" t="s">
        <v>10</v>
      </c>
      <c r="I69" s="10" t="s">
        <v>3</v>
      </c>
    </row>
    <row r="70" spans="1:9" x14ac:dyDescent="0.35">
      <c r="A70" s="15" t="str">
        <f>'D4 - Žky'!A4</f>
        <v>Louženská Karolína</v>
      </c>
      <c r="B70" s="11" t="s">
        <v>32</v>
      </c>
      <c r="C70" s="21">
        <f>'D4 - Žky'!D4</f>
        <v>10</v>
      </c>
      <c r="D70" s="12">
        <f>'D4 - Žky'!E4</f>
        <v>1</v>
      </c>
      <c r="F70" s="15" t="str">
        <f>'D4 - Žky'!A10</f>
        <v>Bonkalo Beáta</v>
      </c>
      <c r="G70" s="11" t="s">
        <v>32</v>
      </c>
      <c r="H70" s="21">
        <f>'D4 - Žky'!D10</f>
        <v>10</v>
      </c>
      <c r="I70" s="12">
        <f>'D4 - Žky'!E10</f>
        <v>6</v>
      </c>
    </row>
    <row r="71" spans="1:9" x14ac:dyDescent="0.35">
      <c r="A71" s="15" t="str">
        <f>'D4 - Žky'!A5</f>
        <v>Podešvová Natálie</v>
      </c>
      <c r="B71" s="11" t="s">
        <v>32</v>
      </c>
      <c r="C71" s="21">
        <f>'D4 - Žky'!D5</f>
        <v>11</v>
      </c>
      <c r="D71" s="12">
        <f>'D4 - Žky'!E5</f>
        <v>2</v>
      </c>
      <c r="F71" s="15" t="str">
        <f>'D4 - Žky'!A11</f>
        <v>Tafichuk Daniela</v>
      </c>
      <c r="G71" s="11" t="s">
        <v>32</v>
      </c>
      <c r="H71" s="21">
        <f>'D4 - Žky'!D11</f>
        <v>9</v>
      </c>
      <c r="I71" s="12">
        <f>'D4 - Žky'!E11</f>
        <v>7</v>
      </c>
    </row>
    <row r="72" spans="1:9" x14ac:dyDescent="0.35">
      <c r="A72" s="15" t="str">
        <f>'D4 - Žky'!A6</f>
        <v>Zachová Alžběta</v>
      </c>
      <c r="B72" s="3" t="s">
        <v>32</v>
      </c>
      <c r="C72" s="21">
        <f>'D4 - Žky'!D6</f>
        <v>11</v>
      </c>
      <c r="D72" s="12">
        <f>'D4 - Žky'!E6</f>
        <v>3</v>
      </c>
      <c r="F72" s="15" t="str">
        <f>'D4 - Žky'!A12</f>
        <v>Šimušáková Laura</v>
      </c>
      <c r="G72" s="3" t="s">
        <v>32</v>
      </c>
      <c r="H72" s="21">
        <f>'D4 - Žky'!D12</f>
        <v>11</v>
      </c>
      <c r="I72" s="12">
        <f>'D4 - Žky'!E12</f>
        <v>8</v>
      </c>
    </row>
    <row r="73" spans="1:9" x14ac:dyDescent="0.35">
      <c r="A73" s="15" t="str">
        <f>'D4 - Žky'!A7</f>
        <v>Velická Sofie</v>
      </c>
      <c r="B73" s="3" t="s">
        <v>32</v>
      </c>
      <c r="C73" s="21">
        <f>'D4 - Žky'!D7</f>
        <v>10</v>
      </c>
      <c r="D73" s="12">
        <f>'D4 - Žky'!E7</f>
        <v>4</v>
      </c>
      <c r="F73" s="15" t="str">
        <f>'D4 - Žky'!A13</f>
        <v>Fuchsíková Amy</v>
      </c>
      <c r="G73" s="3" t="s">
        <v>32</v>
      </c>
      <c r="H73" s="21">
        <f>'D4 - Žky'!D13</f>
        <v>11</v>
      </c>
      <c r="I73" s="12">
        <f>'D4 - Žky'!E13</f>
        <v>10</v>
      </c>
    </row>
    <row r="74" spans="1:9" x14ac:dyDescent="0.35">
      <c r="A74" s="15" t="str">
        <f>'D4 - Žky'!A8</f>
        <v>Rodová Markéta</v>
      </c>
      <c r="B74" s="3" t="s">
        <v>32</v>
      </c>
      <c r="C74" s="21">
        <f>'D4 - Žky'!D8</f>
        <v>10</v>
      </c>
      <c r="D74" s="12">
        <f>'D4 - Žky'!E8</f>
        <v>5</v>
      </c>
      <c r="F74" s="15" t="str">
        <f>'D4 - Žky'!A14</f>
        <v>Křížková Anna</v>
      </c>
      <c r="G74" s="3" t="s">
        <v>32</v>
      </c>
      <c r="H74" s="21">
        <f>'D4 - Žky'!D14</f>
        <v>11</v>
      </c>
      <c r="I74" s="12">
        <f>'D4 - Žky'!E14</f>
        <v>11</v>
      </c>
    </row>
    <row r="75" spans="1:9" x14ac:dyDescent="0.35">
      <c r="A75" s="15">
        <f>'D4 - Žky'!A9</f>
        <v>0</v>
      </c>
      <c r="B75" s="3" t="s">
        <v>32</v>
      </c>
      <c r="C75" s="21">
        <f>'D4 - Žky'!D9</f>
        <v>0</v>
      </c>
      <c r="D75" s="12">
        <f>'D4 - Žky'!E9</f>
        <v>0</v>
      </c>
      <c r="F75" s="15" t="str">
        <f>'D4 - Žky'!A15</f>
        <v>Holzingerová Vanesa</v>
      </c>
      <c r="G75" s="3" t="s">
        <v>32</v>
      </c>
      <c r="H75" s="21">
        <f>'D4 - Žky'!D15</f>
        <v>10</v>
      </c>
      <c r="I75" s="12">
        <f>'D4 - Žky'!E15</f>
        <v>12</v>
      </c>
    </row>
    <row r="76" spans="1:9" ht="15" thickBot="1" x14ac:dyDescent="0.4"/>
    <row r="77" spans="1:9" x14ac:dyDescent="0.35">
      <c r="A77" s="71" t="str">
        <f>'D4 - Žky'!J10</f>
        <v>ZŠ a MŠ Jistebnice</v>
      </c>
      <c r="B77" s="72"/>
      <c r="C77" s="72"/>
      <c r="D77" s="73"/>
      <c r="F77" s="71" t="str">
        <f>'D4 - Žky'!J11</f>
        <v>ZŠ Jarošovská J. Hradec</v>
      </c>
      <c r="G77" s="72"/>
      <c r="H77" s="72"/>
      <c r="I77" s="73"/>
    </row>
    <row r="78" spans="1:9" ht="15" thickBot="1" x14ac:dyDescent="0.4">
      <c r="A78" s="74"/>
      <c r="B78" s="75"/>
      <c r="C78" s="75"/>
      <c r="D78" s="76"/>
      <c r="F78" s="74"/>
      <c r="G78" s="75"/>
      <c r="H78" s="75"/>
      <c r="I78" s="76"/>
    </row>
    <row r="79" spans="1:9" ht="15" thickBot="1" x14ac:dyDescent="0.4">
      <c r="A79" s="10" t="s">
        <v>11</v>
      </c>
      <c r="B79" s="10" t="s">
        <v>12</v>
      </c>
      <c r="C79" s="10" t="s">
        <v>10</v>
      </c>
      <c r="D79" s="10" t="s">
        <v>3</v>
      </c>
      <c r="F79" s="10" t="s">
        <v>11</v>
      </c>
      <c r="G79" s="10" t="s">
        <v>12</v>
      </c>
      <c r="H79" s="10" t="s">
        <v>10</v>
      </c>
      <c r="I79" s="10" t="s">
        <v>3</v>
      </c>
    </row>
    <row r="80" spans="1:9" x14ac:dyDescent="0.35">
      <c r="A80" s="15" t="str">
        <f>'D4 - Žky'!A16</f>
        <v>Vaczulková Daniela</v>
      </c>
      <c r="B80" s="11" t="s">
        <v>32</v>
      </c>
      <c r="C80" s="21">
        <f>'D4 - Žky'!D16</f>
        <v>9</v>
      </c>
      <c r="D80" s="12">
        <f>'D4 - Žky'!E16</f>
        <v>13</v>
      </c>
      <c r="F80" s="15" t="str">
        <f>'D4 - Žky'!A22</f>
        <v>Štíchová Monika</v>
      </c>
      <c r="G80" s="11" t="s">
        <v>32</v>
      </c>
      <c r="H80" s="21">
        <f>'D4 - Žky'!D22</f>
        <v>10</v>
      </c>
      <c r="I80" s="12">
        <f>'D4 - Žky'!E22</f>
        <v>20</v>
      </c>
    </row>
    <row r="81" spans="1:9" x14ac:dyDescent="0.35">
      <c r="A81" s="15" t="str">
        <f>'D4 - Žky'!A17</f>
        <v>Tomečková Tereza</v>
      </c>
      <c r="B81" s="11" t="s">
        <v>32</v>
      </c>
      <c r="C81" s="21">
        <f>'D4 - Žky'!D17</f>
        <v>10</v>
      </c>
      <c r="D81" s="12">
        <f>'D4 - Žky'!E17</f>
        <v>14</v>
      </c>
      <c r="F81" s="15" t="str">
        <f>'D4 - Žky'!A23</f>
        <v>Ištvániková Michaela</v>
      </c>
      <c r="G81" s="11" t="s">
        <v>32</v>
      </c>
      <c r="H81" s="21">
        <f>'D4 - Žky'!D23</f>
        <v>9</v>
      </c>
      <c r="I81" s="12">
        <f>'D4 - Žky'!E23</f>
        <v>22</v>
      </c>
    </row>
    <row r="82" spans="1:9" x14ac:dyDescent="0.35">
      <c r="A82" s="15" t="str">
        <f>'D4 - Žky'!A18</f>
        <v>Kouřímská Nela</v>
      </c>
      <c r="B82" s="3" t="s">
        <v>32</v>
      </c>
      <c r="C82" s="21">
        <f>'D4 - Žky'!D18</f>
        <v>10</v>
      </c>
      <c r="D82" s="12">
        <f>'D4 - Žky'!E18</f>
        <v>15</v>
      </c>
      <c r="F82" s="15" t="str">
        <f>'D4 - Žky'!A24</f>
        <v>Housková Ema</v>
      </c>
      <c r="G82" s="3" t="s">
        <v>32</v>
      </c>
      <c r="H82" s="21">
        <f>'D4 - Žky'!D24</f>
        <v>10</v>
      </c>
      <c r="I82" s="12">
        <f>'D4 - Žky'!E24</f>
        <v>24</v>
      </c>
    </row>
    <row r="83" spans="1:9" x14ac:dyDescent="0.35">
      <c r="A83" s="15" t="str">
        <f>'D4 - Žky'!A19</f>
        <v>Farová Eva</v>
      </c>
      <c r="B83" s="3" t="s">
        <v>32</v>
      </c>
      <c r="C83" s="21">
        <f>'D4 - Žky'!D19</f>
        <v>10</v>
      </c>
      <c r="D83" s="12">
        <f>'D4 - Žky'!E19</f>
        <v>17</v>
      </c>
      <c r="F83" s="15" t="str">
        <f>'D4 - Žky'!A25</f>
        <v>Fertálová Nela</v>
      </c>
      <c r="G83" s="3" t="s">
        <v>32</v>
      </c>
      <c r="H83" s="21">
        <f>'D4 - Žky'!D25</f>
        <v>11</v>
      </c>
      <c r="I83" s="12">
        <f>'D4 - Žky'!E25</f>
        <v>25</v>
      </c>
    </row>
    <row r="84" spans="1:9" x14ac:dyDescent="0.35">
      <c r="A84" s="15" t="str">
        <f>'D4 - Žky'!A20</f>
        <v>Bendová Alena</v>
      </c>
      <c r="B84" s="3" t="s">
        <v>32</v>
      </c>
      <c r="C84" s="21">
        <f>'D4 - Žky'!D20</f>
        <v>10</v>
      </c>
      <c r="D84" s="12">
        <f>'D4 - Žky'!E20</f>
        <v>18</v>
      </c>
      <c r="F84" s="15" t="str">
        <f>'D4 - Žky'!A26</f>
        <v>Kolaříková Alexandra</v>
      </c>
      <c r="G84" s="3" t="s">
        <v>32</v>
      </c>
      <c r="H84" s="21">
        <f>'D4 - Žky'!D26</f>
        <v>10</v>
      </c>
      <c r="I84" s="12">
        <f>'D4 - Žky'!E26</f>
        <v>26</v>
      </c>
    </row>
    <row r="85" spans="1:9" x14ac:dyDescent="0.35">
      <c r="A85" s="15" t="str">
        <f>'D4 - Žky'!A21</f>
        <v>Svatošová Ema</v>
      </c>
      <c r="B85" s="3" t="s">
        <v>32</v>
      </c>
      <c r="C85" s="21">
        <f>'D4 - Žky'!D21</f>
        <v>11</v>
      </c>
      <c r="D85" s="12">
        <f>'D4 - Žky'!E21</f>
        <v>19</v>
      </c>
      <c r="F85" s="15" t="str">
        <f>'D4 - Žky'!A27</f>
        <v>Chytrová Mia</v>
      </c>
      <c r="G85" s="3" t="s">
        <v>32</v>
      </c>
      <c r="H85" s="21">
        <f>'D4 - Žky'!D27</f>
        <v>10</v>
      </c>
      <c r="I85" s="12">
        <f>'D4 - Žky'!E27</f>
        <v>27</v>
      </c>
    </row>
    <row r="86" spans="1:9" ht="15" thickBot="1" x14ac:dyDescent="0.4"/>
    <row r="87" spans="1:9" x14ac:dyDescent="0.35">
      <c r="A87" s="71" t="str">
        <f>'D4 - Žky'!J12</f>
        <v>Gymnázium V. Nováka J. Hradec</v>
      </c>
      <c r="B87" s="72"/>
      <c r="C87" s="72"/>
      <c r="D87" s="73"/>
      <c r="F87" s="71">
        <f>'D4 - Žky'!J13</f>
        <v>0</v>
      </c>
      <c r="G87" s="72"/>
      <c r="H87" s="72"/>
      <c r="I87" s="73"/>
    </row>
    <row r="88" spans="1:9" ht="15" thickBot="1" x14ac:dyDescent="0.4">
      <c r="A88" s="74"/>
      <c r="B88" s="75"/>
      <c r="C88" s="75"/>
      <c r="D88" s="76"/>
      <c r="F88" s="74"/>
      <c r="G88" s="75"/>
      <c r="H88" s="75"/>
      <c r="I88" s="76"/>
    </row>
    <row r="89" spans="1:9" ht="15" thickBot="1" x14ac:dyDescent="0.4">
      <c r="A89" s="10" t="s">
        <v>11</v>
      </c>
      <c r="B89" s="10" t="s">
        <v>12</v>
      </c>
      <c r="C89" s="10" t="s">
        <v>10</v>
      </c>
      <c r="D89" s="10" t="s">
        <v>3</v>
      </c>
      <c r="F89" s="10" t="s">
        <v>11</v>
      </c>
      <c r="G89" s="10" t="s">
        <v>12</v>
      </c>
      <c r="H89" s="10" t="s">
        <v>10</v>
      </c>
      <c r="I89" s="10" t="s">
        <v>3</v>
      </c>
    </row>
    <row r="90" spans="1:9" x14ac:dyDescent="0.35">
      <c r="A90" s="15" t="str">
        <f>'D4 - Žky'!A28</f>
        <v>Nohavová Anežka</v>
      </c>
      <c r="B90" s="11" t="s">
        <v>32</v>
      </c>
      <c r="C90" s="21">
        <f>'D4 - Žky'!D28</f>
        <v>11</v>
      </c>
      <c r="D90" s="12">
        <f>'D4 - Žky'!E28</f>
        <v>28</v>
      </c>
      <c r="F90" s="15">
        <f>'D4 - Žky'!A34</f>
        <v>0</v>
      </c>
      <c r="G90" s="11" t="s">
        <v>32</v>
      </c>
      <c r="H90" s="21">
        <f>'D4 - Žky'!D34</f>
        <v>0</v>
      </c>
      <c r="I90" s="12">
        <f>'D4 - Žky'!E34</f>
        <v>0</v>
      </c>
    </row>
    <row r="91" spans="1:9" x14ac:dyDescent="0.35">
      <c r="A91" s="15" t="str">
        <f>'D4 - Žky'!A29</f>
        <v>Viturková Eliška</v>
      </c>
      <c r="B91" s="11" t="s">
        <v>32</v>
      </c>
      <c r="C91" s="21">
        <f>'D4 - Žky'!D29</f>
        <v>11</v>
      </c>
      <c r="D91" s="12">
        <f>'D4 - Žky'!E29</f>
        <v>29</v>
      </c>
      <c r="F91" s="15">
        <f>'D4 - Žky'!A35</f>
        <v>0</v>
      </c>
      <c r="G91" s="11" t="s">
        <v>32</v>
      </c>
      <c r="H91" s="21">
        <f>'D4 - Žky'!D35</f>
        <v>0</v>
      </c>
      <c r="I91" s="12">
        <f>'D4 - Žky'!E35</f>
        <v>0</v>
      </c>
    </row>
    <row r="92" spans="1:9" x14ac:dyDescent="0.35">
      <c r="A92" s="15" t="str">
        <f>'D4 - Žky'!A30</f>
        <v>Komárková Radka</v>
      </c>
      <c r="B92" s="3" t="s">
        <v>32</v>
      </c>
      <c r="C92" s="21">
        <f>'D4 - Žky'!D30</f>
        <v>11</v>
      </c>
      <c r="D92" s="12">
        <f>'D4 - Žky'!E30</f>
        <v>30</v>
      </c>
      <c r="F92" s="15">
        <f>'D4 - Žky'!A36</f>
        <v>0</v>
      </c>
      <c r="G92" s="3" t="s">
        <v>32</v>
      </c>
      <c r="H92" s="21">
        <f>'D4 - Žky'!D36</f>
        <v>0</v>
      </c>
      <c r="I92" s="12">
        <f>'D4 - Žky'!E36</f>
        <v>0</v>
      </c>
    </row>
    <row r="93" spans="1:9" x14ac:dyDescent="0.35">
      <c r="A93" s="15" t="str">
        <f>'D4 - Žky'!A31</f>
        <v>Martínková Veronika</v>
      </c>
      <c r="B93" s="3" t="s">
        <v>32</v>
      </c>
      <c r="C93" s="21">
        <f>'D4 - Žky'!D31</f>
        <v>11</v>
      </c>
      <c r="D93" s="12">
        <f>'D4 - Žky'!E31</f>
        <v>32</v>
      </c>
      <c r="F93" s="15">
        <f>'D4 - Žky'!A37</f>
        <v>0</v>
      </c>
      <c r="G93" s="3" t="s">
        <v>32</v>
      </c>
      <c r="H93" s="21">
        <f>'D4 - Žky'!D37</f>
        <v>0</v>
      </c>
      <c r="I93" s="12">
        <f>'D4 - Žky'!E37</f>
        <v>0</v>
      </c>
    </row>
    <row r="94" spans="1:9" x14ac:dyDescent="0.35">
      <c r="A94" s="15" t="str">
        <f>'D4 - Žky'!A32</f>
        <v>Machartová Valentýna</v>
      </c>
      <c r="B94" s="3" t="s">
        <v>32</v>
      </c>
      <c r="C94" s="21">
        <f>'D4 - Žky'!D32</f>
        <v>10</v>
      </c>
      <c r="D94" s="12">
        <f>'D4 - Žky'!E32</f>
        <v>33</v>
      </c>
      <c r="F94" s="15">
        <f>'D4 - Žky'!A38</f>
        <v>0</v>
      </c>
      <c r="G94" s="3" t="s">
        <v>32</v>
      </c>
      <c r="H94" s="21">
        <f>'D4 - Žky'!D38</f>
        <v>0</v>
      </c>
      <c r="I94" s="12">
        <f>'D4 - Žky'!E38</f>
        <v>0</v>
      </c>
    </row>
    <row r="95" spans="1:9" x14ac:dyDescent="0.35">
      <c r="A95" s="15" t="str">
        <f>'D4 - Žky'!A33</f>
        <v>Drnková Tereza</v>
      </c>
      <c r="B95" s="3" t="s">
        <v>32</v>
      </c>
      <c r="C95" s="21">
        <f>'D4 - Žky'!D33</f>
        <v>11</v>
      </c>
      <c r="D95" s="12">
        <f>'D4 - Žky'!E33</f>
        <v>39</v>
      </c>
      <c r="F95" s="15">
        <f>'D4 - Žky'!A39</f>
        <v>0</v>
      </c>
      <c r="G95" s="3" t="s">
        <v>32</v>
      </c>
      <c r="H95" s="21">
        <f>'D4 - Žky'!D39</f>
        <v>0</v>
      </c>
      <c r="I95" s="12">
        <f>'D4 - Žky'!E39</f>
        <v>0</v>
      </c>
    </row>
    <row r="96" spans="1:9" ht="15" thickBot="1" x14ac:dyDescent="0.4">
      <c r="A96" s="17"/>
      <c r="B96" s="14"/>
      <c r="C96" s="14"/>
      <c r="D96" s="18"/>
    </row>
    <row r="97" spans="1:9" x14ac:dyDescent="0.35">
      <c r="A97" s="71">
        <f>'D4 - Žky'!J14</f>
        <v>0</v>
      </c>
      <c r="B97" s="72"/>
      <c r="C97" s="72"/>
      <c r="D97" s="73"/>
      <c r="F97" s="71">
        <f>'D4 - Žky'!J15</f>
        <v>0</v>
      </c>
      <c r="G97" s="72"/>
      <c r="H97" s="72"/>
      <c r="I97" s="73"/>
    </row>
    <row r="98" spans="1:9" ht="15" thickBot="1" x14ac:dyDescent="0.4">
      <c r="A98" s="74"/>
      <c r="B98" s="75"/>
      <c r="C98" s="75"/>
      <c r="D98" s="76"/>
      <c r="F98" s="74"/>
      <c r="G98" s="75"/>
      <c r="H98" s="75"/>
      <c r="I98" s="76"/>
    </row>
    <row r="99" spans="1:9" ht="15" thickBot="1" x14ac:dyDescent="0.4">
      <c r="A99" s="10" t="s">
        <v>11</v>
      </c>
      <c r="B99" s="10" t="s">
        <v>12</v>
      </c>
      <c r="C99" s="10" t="s">
        <v>10</v>
      </c>
      <c r="D99" s="10" t="s">
        <v>3</v>
      </c>
      <c r="F99" s="10" t="s">
        <v>11</v>
      </c>
      <c r="G99" s="10" t="s">
        <v>12</v>
      </c>
      <c r="H99" s="10" t="s">
        <v>10</v>
      </c>
      <c r="I99" s="10" t="s">
        <v>3</v>
      </c>
    </row>
    <row r="100" spans="1:9" x14ac:dyDescent="0.35">
      <c r="A100" s="15">
        <f>'D4 - Žky'!A40</f>
        <v>0</v>
      </c>
      <c r="B100" s="11" t="s">
        <v>32</v>
      </c>
      <c r="C100" s="21">
        <f>'D4 - Žky'!D40</f>
        <v>0</v>
      </c>
      <c r="D100" s="12">
        <f>'D4 - Žky'!E40</f>
        <v>0</v>
      </c>
      <c r="F100" s="15">
        <f>'D4 - Žky'!A46</f>
        <v>0</v>
      </c>
      <c r="G100" s="11" t="s">
        <v>32</v>
      </c>
      <c r="H100" s="21">
        <f>'D4 - Žky'!D46</f>
        <v>0</v>
      </c>
      <c r="I100" s="12">
        <f>'D4 - Žky'!E46</f>
        <v>0</v>
      </c>
    </row>
    <row r="101" spans="1:9" x14ac:dyDescent="0.35">
      <c r="A101" s="15">
        <f>'D4 - Žky'!A41</f>
        <v>0</v>
      </c>
      <c r="B101" s="11" t="s">
        <v>32</v>
      </c>
      <c r="C101" s="21">
        <f>'D4 - Žky'!D41</f>
        <v>0</v>
      </c>
      <c r="D101" s="12">
        <f>'D4 - Žky'!E41</f>
        <v>0</v>
      </c>
      <c r="F101" s="15">
        <f>'D4 - Žky'!A47</f>
        <v>0</v>
      </c>
      <c r="G101" s="11" t="s">
        <v>32</v>
      </c>
      <c r="H101" s="21">
        <f>'D4 - Žky'!I39</f>
        <v>0</v>
      </c>
      <c r="I101" s="12">
        <f>'D4 - Žky'!E47</f>
        <v>0</v>
      </c>
    </row>
    <row r="102" spans="1:9" x14ac:dyDescent="0.35">
      <c r="A102" s="15">
        <f>'D4 - Žky'!A42</f>
        <v>0</v>
      </c>
      <c r="B102" s="3" t="s">
        <v>32</v>
      </c>
      <c r="C102" s="21">
        <f>'D4 - Žky'!D42</f>
        <v>0</v>
      </c>
      <c r="D102" s="12">
        <f>'D4 - Žky'!E42</f>
        <v>0</v>
      </c>
      <c r="F102" s="15">
        <f>'D4 - Žky'!A48</f>
        <v>0</v>
      </c>
      <c r="G102" s="3" t="s">
        <v>32</v>
      </c>
      <c r="H102" s="21">
        <f>'D4 - Žky'!I40</f>
        <v>0</v>
      </c>
      <c r="I102" s="12">
        <f>'D4 - Žky'!E48</f>
        <v>0</v>
      </c>
    </row>
    <row r="103" spans="1:9" x14ac:dyDescent="0.35">
      <c r="A103" s="15">
        <f>'D4 - Žky'!A43</f>
        <v>0</v>
      </c>
      <c r="B103" s="3" t="s">
        <v>32</v>
      </c>
      <c r="C103" s="21">
        <f>'D4 - Žky'!D43</f>
        <v>0</v>
      </c>
      <c r="D103" s="12">
        <f>'D4 - Žky'!E43</f>
        <v>0</v>
      </c>
      <c r="F103" s="15">
        <f>'D4 - Žky'!A49</f>
        <v>0</v>
      </c>
      <c r="G103" s="3" t="s">
        <v>32</v>
      </c>
      <c r="H103" s="21">
        <f>'D4 - Žky'!I41</f>
        <v>0</v>
      </c>
      <c r="I103" s="12">
        <f>'D4 - Žky'!E49</f>
        <v>0</v>
      </c>
    </row>
    <row r="104" spans="1:9" x14ac:dyDescent="0.35">
      <c r="A104" s="15">
        <f>'D4 - Žky'!A44</f>
        <v>0</v>
      </c>
      <c r="B104" s="3" t="s">
        <v>32</v>
      </c>
      <c r="C104" s="21">
        <f>'D4 - Žky'!D44</f>
        <v>0</v>
      </c>
      <c r="D104" s="12">
        <f>'D4 - Žky'!E44</f>
        <v>0</v>
      </c>
      <c r="F104" s="15">
        <f>'D4 - Žky'!A50</f>
        <v>0</v>
      </c>
      <c r="G104" s="3" t="s">
        <v>32</v>
      </c>
      <c r="H104" s="21">
        <f>'D4 - Žky'!I42</f>
        <v>0</v>
      </c>
      <c r="I104" s="12">
        <f>'D4 - Žky'!E50</f>
        <v>0</v>
      </c>
    </row>
    <row r="105" spans="1:9" x14ac:dyDescent="0.35">
      <c r="A105" s="15">
        <f>'D4 - Žky'!A45</f>
        <v>0</v>
      </c>
      <c r="B105" s="3" t="s">
        <v>32</v>
      </c>
      <c r="C105" s="21">
        <f>'D4 - Žky'!D45</f>
        <v>0</v>
      </c>
      <c r="D105" s="12">
        <f>'D4 - Žky'!E45</f>
        <v>0</v>
      </c>
      <c r="F105" s="15">
        <f>'D4 - Žky'!A51</f>
        <v>0</v>
      </c>
      <c r="G105" s="3" t="s">
        <v>32</v>
      </c>
      <c r="H105" s="21">
        <f>'D4 - Žky'!I43</f>
        <v>0</v>
      </c>
      <c r="I105" s="12">
        <f>'D4 - Žky'!E51</f>
        <v>0</v>
      </c>
    </row>
    <row r="106" spans="1:9" ht="15" thickBot="1" x14ac:dyDescent="0.4">
      <c r="A106" s="17"/>
      <c r="B106" s="14"/>
      <c r="C106" s="22"/>
      <c r="D106" s="18"/>
      <c r="F106" s="17"/>
      <c r="G106" s="14"/>
      <c r="H106" s="22"/>
      <c r="I106" s="18"/>
    </row>
    <row r="107" spans="1:9" x14ac:dyDescent="0.35">
      <c r="A107" s="71">
        <f>'D4 - Žky'!J16</f>
        <v>0</v>
      </c>
      <c r="B107" s="72"/>
      <c r="C107" s="72"/>
      <c r="D107" s="73"/>
      <c r="F107" s="71">
        <f>'D4 - Žky'!J17</f>
        <v>0</v>
      </c>
      <c r="G107" s="72"/>
      <c r="H107" s="72"/>
      <c r="I107" s="73"/>
    </row>
    <row r="108" spans="1:9" ht="15" thickBot="1" x14ac:dyDescent="0.4">
      <c r="A108" s="74"/>
      <c r="B108" s="75"/>
      <c r="C108" s="75"/>
      <c r="D108" s="76"/>
      <c r="F108" s="74"/>
      <c r="G108" s="75"/>
      <c r="H108" s="75"/>
      <c r="I108" s="76"/>
    </row>
    <row r="109" spans="1:9" ht="15" thickBot="1" x14ac:dyDescent="0.4">
      <c r="A109" s="10" t="s">
        <v>11</v>
      </c>
      <c r="B109" s="10" t="s">
        <v>12</v>
      </c>
      <c r="C109" s="10" t="s">
        <v>10</v>
      </c>
      <c r="D109" s="10" t="s">
        <v>3</v>
      </c>
      <c r="F109" s="10" t="s">
        <v>11</v>
      </c>
      <c r="G109" s="10" t="s">
        <v>12</v>
      </c>
      <c r="H109" s="10" t="s">
        <v>10</v>
      </c>
      <c r="I109" s="10" t="s">
        <v>3</v>
      </c>
    </row>
    <row r="110" spans="1:9" x14ac:dyDescent="0.35">
      <c r="A110" s="15">
        <f>'D4 - Žky'!A52</f>
        <v>0</v>
      </c>
      <c r="B110" s="11" t="s">
        <v>32</v>
      </c>
      <c r="C110" s="21">
        <f>'D4 - Žky'!D52</f>
        <v>0</v>
      </c>
      <c r="D110" s="12">
        <f>'D4 - Žky'!E52</f>
        <v>0</v>
      </c>
      <c r="F110" s="15">
        <f>'D4 - Žky'!A58</f>
        <v>0</v>
      </c>
      <c r="G110" s="11" t="s">
        <v>32</v>
      </c>
      <c r="H110" s="21">
        <f>'D4 - Žky'!D58</f>
        <v>0</v>
      </c>
      <c r="I110" s="12">
        <f>'D4 - Žky'!E58</f>
        <v>0</v>
      </c>
    </row>
    <row r="111" spans="1:9" x14ac:dyDescent="0.35">
      <c r="A111" s="15">
        <f>'D4 - Žky'!A53</f>
        <v>0</v>
      </c>
      <c r="B111" s="11" t="s">
        <v>32</v>
      </c>
      <c r="C111" s="21">
        <f>'D4 - Žky'!D53</f>
        <v>0</v>
      </c>
      <c r="D111" s="12">
        <f>'D4 - Žky'!E53</f>
        <v>0</v>
      </c>
      <c r="F111" s="15">
        <f>'D4 - Žky'!A59</f>
        <v>0</v>
      </c>
      <c r="G111" s="11" t="s">
        <v>32</v>
      </c>
      <c r="H111" s="21">
        <f>'D4 - Žky'!D59</f>
        <v>0</v>
      </c>
      <c r="I111" s="12">
        <f>'D4 - Žky'!E59</f>
        <v>0</v>
      </c>
    </row>
    <row r="112" spans="1:9" x14ac:dyDescent="0.35">
      <c r="A112" s="15">
        <f>'D4 - Žky'!A54</f>
        <v>0</v>
      </c>
      <c r="B112" s="3" t="s">
        <v>32</v>
      </c>
      <c r="C112" s="21">
        <f>'D4 - Žky'!D54</f>
        <v>0</v>
      </c>
      <c r="D112" s="12">
        <f>'D4 - Žky'!E54</f>
        <v>0</v>
      </c>
      <c r="F112" s="15">
        <f>'D4 - Žky'!A60</f>
        <v>0</v>
      </c>
      <c r="G112" s="3" t="s">
        <v>32</v>
      </c>
      <c r="H112" s="21">
        <f>'D4 - Žky'!D60</f>
        <v>0</v>
      </c>
      <c r="I112" s="12">
        <f>'D4 - Žky'!E60</f>
        <v>0</v>
      </c>
    </row>
    <row r="113" spans="1:9" x14ac:dyDescent="0.35">
      <c r="A113" s="15">
        <f>'D4 - Žky'!A55</f>
        <v>0</v>
      </c>
      <c r="B113" s="3" t="s">
        <v>32</v>
      </c>
      <c r="C113" s="21">
        <f>'D4 - Žky'!D55</f>
        <v>0</v>
      </c>
      <c r="D113" s="12">
        <f>'D4 - Žky'!E55</f>
        <v>0</v>
      </c>
      <c r="F113" s="15">
        <f>'D4 - Žky'!A61</f>
        <v>0</v>
      </c>
      <c r="G113" s="3" t="s">
        <v>32</v>
      </c>
      <c r="H113" s="21">
        <f>'D4 - Žky'!D61</f>
        <v>0</v>
      </c>
      <c r="I113" s="12">
        <f>'D4 - Žky'!E61</f>
        <v>0</v>
      </c>
    </row>
    <row r="114" spans="1:9" x14ac:dyDescent="0.35">
      <c r="A114" s="15">
        <f>'D4 - Žky'!A56</f>
        <v>0</v>
      </c>
      <c r="B114" s="3" t="s">
        <v>32</v>
      </c>
      <c r="C114" s="21">
        <f>'D4 - Žky'!D56</f>
        <v>0</v>
      </c>
      <c r="D114" s="12">
        <f>'D4 - Žky'!E56</f>
        <v>0</v>
      </c>
      <c r="F114" s="15">
        <f>'D4 - Žky'!A62</f>
        <v>0</v>
      </c>
      <c r="G114" s="3" t="s">
        <v>32</v>
      </c>
      <c r="H114" s="21">
        <f>'D4 - Žky'!D62</f>
        <v>0</v>
      </c>
      <c r="I114" s="12">
        <f>'D4 - Žky'!E62</f>
        <v>0</v>
      </c>
    </row>
    <row r="115" spans="1:9" x14ac:dyDescent="0.35">
      <c r="A115" s="15">
        <f>'D4 - Žky'!A57</f>
        <v>0</v>
      </c>
      <c r="B115" s="3" t="s">
        <v>32</v>
      </c>
      <c r="C115" s="21">
        <f>'D4 - Žky'!D57</f>
        <v>0</v>
      </c>
      <c r="D115" s="12">
        <f>'D4 - Žky'!E57</f>
        <v>0</v>
      </c>
      <c r="F115" s="15">
        <f>'D4 - Žky'!A63</f>
        <v>0</v>
      </c>
      <c r="G115" s="3" t="s">
        <v>32</v>
      </c>
      <c r="H115" s="21">
        <f>'D4 - Žky'!D63</f>
        <v>0</v>
      </c>
      <c r="I115" s="12">
        <f>'D4 - Žky'!E63</f>
        <v>0</v>
      </c>
    </row>
    <row r="116" spans="1:9" ht="15" thickBot="1" x14ac:dyDescent="0.4">
      <c r="A116" s="17"/>
      <c r="B116" s="14"/>
      <c r="C116" s="22"/>
      <c r="D116" s="18"/>
      <c r="F116" s="17"/>
      <c r="G116" s="14"/>
      <c r="H116" s="22"/>
      <c r="I116" s="18"/>
    </row>
    <row r="117" spans="1:9" x14ac:dyDescent="0.35">
      <c r="A117" s="71">
        <f>'D4 - Žky'!J18</f>
        <v>0</v>
      </c>
      <c r="B117" s="72"/>
      <c r="C117" s="72"/>
      <c r="D117" s="73"/>
      <c r="F117" s="17"/>
      <c r="G117" s="14"/>
      <c r="H117" s="22"/>
      <c r="I117" s="18"/>
    </row>
    <row r="118" spans="1:9" ht="15" thickBot="1" x14ac:dyDescent="0.4">
      <c r="A118" s="74"/>
      <c r="B118" s="75"/>
      <c r="C118" s="75"/>
      <c r="D118" s="76"/>
      <c r="F118" s="17"/>
      <c r="G118" s="14"/>
      <c r="H118" s="22"/>
      <c r="I118" s="18"/>
    </row>
    <row r="119" spans="1:9" ht="15" thickBot="1" x14ac:dyDescent="0.4">
      <c r="A119" s="10" t="s">
        <v>11</v>
      </c>
      <c r="B119" s="10" t="s">
        <v>12</v>
      </c>
      <c r="C119" s="10" t="s">
        <v>10</v>
      </c>
      <c r="D119" s="10" t="s">
        <v>3</v>
      </c>
      <c r="F119" s="17"/>
      <c r="G119" s="14"/>
      <c r="H119" s="22"/>
      <c r="I119" s="18"/>
    </row>
    <row r="120" spans="1:9" x14ac:dyDescent="0.35">
      <c r="A120" s="15">
        <f>'D4 - Žky'!A64</f>
        <v>0</v>
      </c>
      <c r="B120" s="11" t="s">
        <v>32</v>
      </c>
      <c r="C120" s="21">
        <f>'D4 - Žky'!D64</f>
        <v>0</v>
      </c>
      <c r="D120" s="12">
        <f>'D4 - Žky'!E64</f>
        <v>0</v>
      </c>
      <c r="F120" s="17"/>
      <c r="G120" s="14"/>
      <c r="H120" s="22"/>
      <c r="I120" s="18"/>
    </row>
    <row r="121" spans="1:9" x14ac:dyDescent="0.35">
      <c r="A121" s="15">
        <f>'D4 - Žky'!A65</f>
        <v>0</v>
      </c>
      <c r="B121" s="11" t="s">
        <v>32</v>
      </c>
      <c r="C121" s="21">
        <f>'D4 - Žky'!D65</f>
        <v>0</v>
      </c>
      <c r="D121" s="12">
        <f>'D4 - Žky'!E65</f>
        <v>0</v>
      </c>
      <c r="F121" s="17"/>
      <c r="G121" s="14"/>
      <c r="H121" s="22"/>
      <c r="I121" s="18"/>
    </row>
    <row r="122" spans="1:9" x14ac:dyDescent="0.35">
      <c r="A122" s="15">
        <f>'D4 - Žky'!A66</f>
        <v>0</v>
      </c>
      <c r="B122" s="3" t="s">
        <v>32</v>
      </c>
      <c r="C122" s="21">
        <f>'D4 - Žky'!D66</f>
        <v>0</v>
      </c>
      <c r="D122" s="12">
        <f>'D4 - Žky'!E66</f>
        <v>0</v>
      </c>
      <c r="F122" s="17"/>
      <c r="G122" s="14"/>
      <c r="H122" s="22"/>
      <c r="I122" s="18"/>
    </row>
    <row r="123" spans="1:9" x14ac:dyDescent="0.35">
      <c r="A123" s="15">
        <f>'D4 - Žky'!A67</f>
        <v>0</v>
      </c>
      <c r="B123" s="3" t="s">
        <v>32</v>
      </c>
      <c r="C123" s="21">
        <f>'D4 - Žky'!D67</f>
        <v>0</v>
      </c>
      <c r="D123" s="12">
        <f>'D4 - Žky'!E67</f>
        <v>0</v>
      </c>
      <c r="F123" s="17"/>
      <c r="G123" s="14"/>
      <c r="H123" s="22"/>
      <c r="I123" s="18"/>
    </row>
    <row r="124" spans="1:9" x14ac:dyDescent="0.35">
      <c r="A124" s="15">
        <f>'D4 - Žky'!A68</f>
        <v>0</v>
      </c>
      <c r="B124" s="3" t="s">
        <v>32</v>
      </c>
      <c r="C124" s="21">
        <f>'D4 - Žky'!D68</f>
        <v>0</v>
      </c>
      <c r="D124" s="12">
        <f>'D4 - Žky'!E68</f>
        <v>0</v>
      </c>
      <c r="F124" s="17"/>
      <c r="G124" s="14"/>
      <c r="H124" s="22"/>
      <c r="I124" s="18"/>
    </row>
    <row r="125" spans="1:9" x14ac:dyDescent="0.35">
      <c r="A125" s="15">
        <f>'D4 - Žky'!A69</f>
        <v>0</v>
      </c>
      <c r="B125" s="3" t="s">
        <v>32</v>
      </c>
      <c r="C125" s="21">
        <f>'D4 - Žky'!D69</f>
        <v>0</v>
      </c>
      <c r="D125" s="12">
        <f>'D4 - Žky'!E69</f>
        <v>0</v>
      </c>
      <c r="F125" s="17"/>
      <c r="G125" s="14"/>
      <c r="H125" s="22"/>
      <c r="I125" s="18"/>
    </row>
    <row r="127" spans="1:9" ht="15" thickBot="1" x14ac:dyDescent="0.4"/>
    <row r="128" spans="1:9" x14ac:dyDescent="0.35">
      <c r="A128" s="77" t="s">
        <v>30</v>
      </c>
      <c r="B128" s="78"/>
      <c r="C128" s="78"/>
      <c r="D128" s="78"/>
      <c r="E128" s="78"/>
      <c r="F128" s="78"/>
      <c r="G128" s="78"/>
      <c r="H128" s="78"/>
      <c r="I128" s="79"/>
    </row>
    <row r="129" spans="1:9" ht="15" thickBot="1" x14ac:dyDescent="0.4">
      <c r="A129" s="80"/>
      <c r="B129" s="81"/>
      <c r="C129" s="81"/>
      <c r="D129" s="81"/>
      <c r="E129" s="81"/>
      <c r="F129" s="81"/>
      <c r="G129" s="81"/>
      <c r="H129" s="81"/>
      <c r="I129" s="82"/>
    </row>
    <row r="130" spans="1:9" ht="11.4" customHeight="1" thickBot="1" x14ac:dyDescent="0.4">
      <c r="A130" s="26"/>
      <c r="B130" s="14"/>
      <c r="C130" s="14"/>
      <c r="D130" s="14"/>
      <c r="E130" s="14"/>
      <c r="F130" s="14"/>
      <c r="G130" s="14"/>
      <c r="H130" s="14"/>
      <c r="I130" s="27"/>
    </row>
    <row r="131" spans="1:9" x14ac:dyDescent="0.35">
      <c r="A131" s="71" t="str">
        <f>'D5 - Dky'!J8</f>
        <v>Gymnázium Pierra de Coubertina Tábor</v>
      </c>
      <c r="B131" s="72"/>
      <c r="C131" s="72"/>
      <c r="D131" s="73"/>
      <c r="F131" s="71" t="str">
        <f>'D5 - Dky'!J9</f>
        <v>Gymnázium Písek</v>
      </c>
      <c r="G131" s="72"/>
      <c r="H131" s="72"/>
      <c r="I131" s="73"/>
    </row>
    <row r="132" spans="1:9" ht="15" thickBot="1" x14ac:dyDescent="0.4">
      <c r="A132" s="88"/>
      <c r="B132" s="89"/>
      <c r="C132" s="89"/>
      <c r="D132" s="90"/>
      <c r="F132" s="88"/>
      <c r="G132" s="89"/>
      <c r="H132" s="89"/>
      <c r="I132" s="90"/>
    </row>
    <row r="133" spans="1:9" ht="15" thickBot="1" x14ac:dyDescent="0.4">
      <c r="A133" s="10" t="s">
        <v>11</v>
      </c>
      <c r="B133" s="10" t="s">
        <v>12</v>
      </c>
      <c r="C133" s="10" t="s">
        <v>10</v>
      </c>
      <c r="D133" s="10" t="s">
        <v>3</v>
      </c>
      <c r="F133" s="10" t="s">
        <v>11</v>
      </c>
      <c r="G133" s="10" t="s">
        <v>12</v>
      </c>
      <c r="H133" s="10" t="s">
        <v>10</v>
      </c>
      <c r="I133" s="10" t="s">
        <v>3</v>
      </c>
    </row>
    <row r="134" spans="1:9" x14ac:dyDescent="0.35">
      <c r="A134" s="15" t="str">
        <f>'D5 - Dky'!A4</f>
        <v>Pekařová Nela</v>
      </c>
      <c r="B134" s="11" t="s">
        <v>33</v>
      </c>
      <c r="C134" s="21">
        <f>'D5 - Dky'!D4</f>
        <v>5</v>
      </c>
      <c r="D134" s="12">
        <f>'D5 - Dky'!E4</f>
        <v>1</v>
      </c>
      <c r="F134" s="15" t="str">
        <f>'D5 - Dky'!A10</f>
        <v>Mrázová Veronika</v>
      </c>
      <c r="G134" s="11" t="s">
        <v>33</v>
      </c>
      <c r="H134" s="21">
        <f>'D5 - Dky'!D10</f>
        <v>8</v>
      </c>
      <c r="I134" s="12">
        <f>'D5 - Dky'!E10</f>
        <v>7</v>
      </c>
    </row>
    <row r="135" spans="1:9" x14ac:dyDescent="0.35">
      <c r="A135" s="15" t="str">
        <f>'D5 - Dky'!A5</f>
        <v>Plachá Barbora</v>
      </c>
      <c r="B135" s="11" t="s">
        <v>33</v>
      </c>
      <c r="C135" s="21">
        <f>'D5 - Dky'!D5</f>
        <v>5</v>
      </c>
      <c r="D135" s="12">
        <f>'D5 - Dky'!E5</f>
        <v>2</v>
      </c>
      <c r="F135" s="15" t="str">
        <f>'D5 - Dky'!A11</f>
        <v>Knettigová Vanda</v>
      </c>
      <c r="G135" s="11" t="s">
        <v>33</v>
      </c>
      <c r="H135" s="21">
        <f>'D5 - Dky'!D11</f>
        <v>8</v>
      </c>
      <c r="I135" s="12">
        <f>'D5 - Dky'!E11</f>
        <v>8</v>
      </c>
    </row>
    <row r="136" spans="1:9" x14ac:dyDescent="0.35">
      <c r="A136" s="15" t="str">
        <f>'D5 - Dky'!A6</f>
        <v>Volfová Hana</v>
      </c>
      <c r="B136" s="3" t="s">
        <v>33</v>
      </c>
      <c r="C136" s="21">
        <f>'D5 - Dky'!D6</f>
        <v>6</v>
      </c>
      <c r="D136" s="12">
        <f>'D5 - Dky'!E6</f>
        <v>3</v>
      </c>
      <c r="F136" s="15" t="str">
        <f>'D5 - Dky'!A12</f>
        <v>Konfrštová Klára</v>
      </c>
      <c r="G136" s="3" t="s">
        <v>33</v>
      </c>
      <c r="H136" s="21">
        <f>'D5 - Dky'!D12</f>
        <v>6</v>
      </c>
      <c r="I136" s="12">
        <f>'D5 - Dky'!E12</f>
        <v>9</v>
      </c>
    </row>
    <row r="137" spans="1:9" x14ac:dyDescent="0.35">
      <c r="A137" s="15" t="str">
        <f>'D5 - Dky'!A7</f>
        <v>Jenčíková Anička</v>
      </c>
      <c r="B137" s="3" t="s">
        <v>33</v>
      </c>
      <c r="C137" s="21">
        <f>'D5 - Dky'!D7</f>
        <v>8</v>
      </c>
      <c r="D137" s="12">
        <f>'D5 - Dky'!E7</f>
        <v>4</v>
      </c>
      <c r="F137" s="15" t="str">
        <f>'D5 - Dky'!A13</f>
        <v>Nosková Sára</v>
      </c>
      <c r="G137" s="3" t="s">
        <v>33</v>
      </c>
      <c r="H137" s="21">
        <f>'D5 - Dky'!D13</f>
        <v>7</v>
      </c>
      <c r="I137" s="12">
        <f>'D5 - Dky'!E13</f>
        <v>10</v>
      </c>
    </row>
    <row r="138" spans="1:9" x14ac:dyDescent="0.35">
      <c r="A138" s="15" t="str">
        <f>'D5 - Dky'!A8</f>
        <v>Šimotová Elen</v>
      </c>
      <c r="B138" s="3" t="s">
        <v>33</v>
      </c>
      <c r="C138" s="21">
        <f>'D5 - Dky'!D8</f>
        <v>9</v>
      </c>
      <c r="D138" s="12">
        <f>'D5 - Dky'!E8</f>
        <v>5</v>
      </c>
      <c r="F138" s="15" t="str">
        <f>'D5 - Dky'!A14</f>
        <v>Janovská Monika</v>
      </c>
      <c r="G138" s="3" t="s">
        <v>33</v>
      </c>
      <c r="H138" s="21">
        <f>'D5 - Dky'!D14</f>
        <v>7</v>
      </c>
      <c r="I138" s="12">
        <f>'D5 - Dky'!E14</f>
        <v>11</v>
      </c>
    </row>
    <row r="139" spans="1:9" x14ac:dyDescent="0.35">
      <c r="A139" s="15" t="str">
        <f>'D5 - Dky'!A9</f>
        <v>Ranglová Adéla</v>
      </c>
      <c r="B139" s="3" t="s">
        <v>33</v>
      </c>
      <c r="C139" s="21">
        <f>'D5 - Dky'!D9</f>
        <v>6</v>
      </c>
      <c r="D139" s="12">
        <f>'D5 - Dky'!E9</f>
        <v>6</v>
      </c>
      <c r="F139" s="15" t="str">
        <f>'D5 - Dky'!A15</f>
        <v>Terčová Emma</v>
      </c>
      <c r="G139" s="3" t="s">
        <v>33</v>
      </c>
      <c r="H139" s="21">
        <f>'D5 - Dky'!D15</f>
        <v>8</v>
      </c>
      <c r="I139" s="12">
        <f>'D5 - Dky'!E15</f>
        <v>12</v>
      </c>
    </row>
    <row r="140" spans="1:9" ht="15" thickBot="1" x14ac:dyDescent="0.4"/>
    <row r="141" spans="1:9" x14ac:dyDescent="0.35">
      <c r="A141" s="71" t="str">
        <f>'D5 - Dky'!J10</f>
        <v>Gymnázium V. Nováka J. Hradec</v>
      </c>
      <c r="B141" s="72"/>
      <c r="C141" s="72"/>
      <c r="D141" s="73"/>
      <c r="F141" s="71" t="str">
        <f>'D5 - Dky'!J11</f>
        <v>SOŠ a SOU Třeboň</v>
      </c>
      <c r="G141" s="72"/>
      <c r="H141" s="72"/>
      <c r="I141" s="73"/>
    </row>
    <row r="142" spans="1:9" ht="15" thickBot="1" x14ac:dyDescent="0.4">
      <c r="A142" s="74"/>
      <c r="B142" s="75"/>
      <c r="C142" s="75"/>
      <c r="D142" s="76"/>
      <c r="F142" s="74"/>
      <c r="G142" s="75"/>
      <c r="H142" s="75"/>
      <c r="I142" s="76"/>
    </row>
    <row r="143" spans="1:9" ht="15" thickBot="1" x14ac:dyDescent="0.4">
      <c r="A143" s="10" t="s">
        <v>11</v>
      </c>
      <c r="B143" s="10" t="s">
        <v>12</v>
      </c>
      <c r="C143" s="10" t="s">
        <v>10</v>
      </c>
      <c r="D143" s="10" t="s">
        <v>3</v>
      </c>
      <c r="F143" s="10" t="s">
        <v>11</v>
      </c>
      <c r="G143" s="10" t="s">
        <v>12</v>
      </c>
      <c r="H143" s="10" t="s">
        <v>10</v>
      </c>
      <c r="I143" s="10" t="s">
        <v>3</v>
      </c>
    </row>
    <row r="144" spans="1:9" x14ac:dyDescent="0.35">
      <c r="A144" s="15" t="str">
        <f>'D5 - Dky'!A16</f>
        <v>Voráčková Natálie</v>
      </c>
      <c r="B144" s="11" t="s">
        <v>33</v>
      </c>
      <c r="C144" s="21">
        <f>'D5 - Dky'!D16</f>
        <v>8</v>
      </c>
      <c r="D144" s="12">
        <f>'D5 - Dky'!E16</f>
        <v>13</v>
      </c>
      <c r="F144" s="15" t="str">
        <f>'D5 - Dky'!A22</f>
        <v>Špačková Karolína</v>
      </c>
      <c r="G144" s="11" t="s">
        <v>33</v>
      </c>
      <c r="H144" s="21">
        <f>'D5 - Dky'!D22</f>
        <v>5</v>
      </c>
      <c r="I144" s="12">
        <f>'D5 - Dky'!E22</f>
        <v>19</v>
      </c>
    </row>
    <row r="145" spans="1:9" x14ac:dyDescent="0.35">
      <c r="A145" s="15" t="str">
        <f>'D5 - Dky'!A17</f>
        <v>Brožová Amélie</v>
      </c>
      <c r="B145" s="11" t="s">
        <v>33</v>
      </c>
      <c r="C145" s="21">
        <f>'D5 - Dky'!D17</f>
        <v>8</v>
      </c>
      <c r="D145" s="12">
        <f>'D5 - Dky'!E17</f>
        <v>14</v>
      </c>
      <c r="F145" s="15" t="str">
        <f>'D5 - Dky'!A23</f>
        <v>Plášilová Tereza</v>
      </c>
      <c r="G145" s="11" t="s">
        <v>33</v>
      </c>
      <c r="H145" s="21">
        <f>'D5 - Dky'!D23</f>
        <v>9</v>
      </c>
      <c r="I145" s="12">
        <f>'D5 - Dky'!E23</f>
        <v>21</v>
      </c>
    </row>
    <row r="146" spans="1:9" x14ac:dyDescent="0.35">
      <c r="A146" s="15" t="str">
        <f>'D5 - Dky'!A18</f>
        <v>Kubíčková Lea</v>
      </c>
      <c r="B146" s="3" t="s">
        <v>33</v>
      </c>
      <c r="C146" s="21">
        <f>'D5 - Dky'!D18</f>
        <v>8</v>
      </c>
      <c r="D146" s="12">
        <f>'D5 - Dky'!E18</f>
        <v>16</v>
      </c>
      <c r="F146" s="15" t="str">
        <f>'D5 - Dky'!A24</f>
        <v>Kočková Patricie</v>
      </c>
      <c r="G146" s="3" t="s">
        <v>33</v>
      </c>
      <c r="H146" s="21">
        <f>'D5 - Dky'!D24</f>
        <v>8</v>
      </c>
      <c r="I146" s="12">
        <f>'D5 - Dky'!E24</f>
        <v>23</v>
      </c>
    </row>
    <row r="147" spans="1:9" x14ac:dyDescent="0.35">
      <c r="A147" s="15" t="str">
        <f>'D5 - Dky'!A19</f>
        <v>Machová Karolína</v>
      </c>
      <c r="B147" s="3" t="s">
        <v>33</v>
      </c>
      <c r="C147" s="21">
        <f>'D5 - Dky'!D19</f>
        <v>7</v>
      </c>
      <c r="D147" s="12">
        <f>'D5 - Dky'!E19</f>
        <v>17</v>
      </c>
      <c r="F147" s="15" t="str">
        <f>'D5 - Dky'!A25</f>
        <v>Tlamsová Karolína</v>
      </c>
      <c r="G147" s="3" t="s">
        <v>33</v>
      </c>
      <c r="H147" s="21">
        <f>'D5 - Dky'!D25</f>
        <v>7</v>
      </c>
      <c r="I147" s="12">
        <f>'D5 - Dky'!E25</f>
        <v>24</v>
      </c>
    </row>
    <row r="148" spans="1:9" x14ac:dyDescent="0.35">
      <c r="A148" s="15" t="str">
        <f>'D5 - Dky'!A20</f>
        <v>Batistová Karolína</v>
      </c>
      <c r="B148" s="3" t="s">
        <v>33</v>
      </c>
      <c r="C148" s="21">
        <f>'D5 - Dky'!D20</f>
        <v>8</v>
      </c>
      <c r="D148" s="12">
        <f>'D5 - Dky'!E20</f>
        <v>18</v>
      </c>
      <c r="F148" s="15" t="str">
        <f>'D5 - Dky'!A26</f>
        <v>Tomková Eliška</v>
      </c>
      <c r="G148" s="3" t="s">
        <v>33</v>
      </c>
      <c r="H148" s="21">
        <f>'D5 - Dky'!D26</f>
        <v>7</v>
      </c>
      <c r="I148" s="12">
        <f>'D5 - Dky'!E26</f>
        <v>25</v>
      </c>
    </row>
    <row r="149" spans="1:9" x14ac:dyDescent="0.35">
      <c r="A149" s="15" t="str">
        <f>'D5 - Dky'!A21</f>
        <v>Jarošová Barbora</v>
      </c>
      <c r="B149" s="3" t="s">
        <v>33</v>
      </c>
      <c r="C149" s="21">
        <f>'D5 - Dky'!D21</f>
        <v>2007</v>
      </c>
      <c r="D149" s="12">
        <f>'D5 - Dky'!E21</f>
        <v>70</v>
      </c>
      <c r="F149" s="15">
        <f>'D5 - Dky'!A27</f>
        <v>0</v>
      </c>
      <c r="G149" s="3" t="s">
        <v>33</v>
      </c>
      <c r="H149" s="21">
        <f>'D5 - Dky'!D27</f>
        <v>0</v>
      </c>
      <c r="I149" s="12">
        <f>'D5 - Dky'!E27</f>
        <v>0</v>
      </c>
    </row>
    <row r="150" spans="1:9" ht="15" thickBot="1" x14ac:dyDescent="0.4"/>
    <row r="151" spans="1:9" x14ac:dyDescent="0.35">
      <c r="A151" s="71" t="str">
        <f>'D5 - Dky'!J10</f>
        <v>Gymnázium V. Nováka J. Hradec</v>
      </c>
      <c r="B151" s="72"/>
      <c r="C151" s="72"/>
      <c r="D151" s="73"/>
      <c r="F151" s="71" t="str">
        <f>'D5 - Dky'!J11</f>
        <v>SOŠ a SOU Třeboň</v>
      </c>
      <c r="G151" s="72"/>
      <c r="H151" s="72"/>
      <c r="I151" s="73"/>
    </row>
    <row r="152" spans="1:9" ht="15" thickBot="1" x14ac:dyDescent="0.4">
      <c r="A152" s="74"/>
      <c r="B152" s="75"/>
      <c r="C152" s="75"/>
      <c r="D152" s="76"/>
      <c r="F152" s="74"/>
      <c r="G152" s="75"/>
      <c r="H152" s="75"/>
      <c r="I152" s="76"/>
    </row>
    <row r="153" spans="1:9" ht="15" thickBot="1" x14ac:dyDescent="0.4">
      <c r="A153" s="10" t="s">
        <v>11</v>
      </c>
      <c r="B153" s="10" t="s">
        <v>12</v>
      </c>
      <c r="C153" s="10" t="s">
        <v>10</v>
      </c>
      <c r="D153" s="10" t="s">
        <v>3</v>
      </c>
      <c r="F153" s="10" t="s">
        <v>11</v>
      </c>
      <c r="G153" s="10" t="s">
        <v>12</v>
      </c>
      <c r="H153" s="10" t="s">
        <v>10</v>
      </c>
      <c r="I153" s="10" t="s">
        <v>3</v>
      </c>
    </row>
    <row r="154" spans="1:9" x14ac:dyDescent="0.35">
      <c r="A154" s="15">
        <f>'D5 - Dky'!A28</f>
        <v>0</v>
      </c>
      <c r="B154" s="11" t="s">
        <v>33</v>
      </c>
      <c r="C154" s="21">
        <f>'D5 - Dky'!D28</f>
        <v>0</v>
      </c>
      <c r="D154" s="12">
        <f>'D5 - Dky'!E28</f>
        <v>0</v>
      </c>
      <c r="F154" s="15">
        <f>'D5 - Dky'!A34</f>
        <v>0</v>
      </c>
      <c r="G154" s="11" t="s">
        <v>33</v>
      </c>
      <c r="H154" s="21">
        <f>'D5 - Dky'!D34</f>
        <v>0</v>
      </c>
      <c r="I154" s="12">
        <f>'D5 - Dky'!E34</f>
        <v>0</v>
      </c>
    </row>
    <row r="155" spans="1:9" x14ac:dyDescent="0.35">
      <c r="A155" s="15">
        <f>'D5 - Dky'!A29</f>
        <v>0</v>
      </c>
      <c r="B155" s="11" t="s">
        <v>33</v>
      </c>
      <c r="C155" s="21">
        <f>'D5 - Dky'!D29</f>
        <v>0</v>
      </c>
      <c r="D155" s="12">
        <f>'D5 - Dky'!E29</f>
        <v>0</v>
      </c>
      <c r="F155" s="15">
        <f>'D5 - Dky'!A35</f>
        <v>0</v>
      </c>
      <c r="G155" s="11" t="s">
        <v>33</v>
      </c>
      <c r="H155" s="21">
        <f>'D5 - Dky'!D35</f>
        <v>0</v>
      </c>
      <c r="I155" s="12">
        <f>'D5 - Dky'!E35</f>
        <v>0</v>
      </c>
    </row>
    <row r="156" spans="1:9" x14ac:dyDescent="0.35">
      <c r="A156" s="15">
        <f>'D5 - Dky'!A30</f>
        <v>0</v>
      </c>
      <c r="B156" s="3" t="s">
        <v>33</v>
      </c>
      <c r="C156" s="21">
        <f>'D5 - Dky'!D30</f>
        <v>0</v>
      </c>
      <c r="D156" s="12">
        <f>'D5 - Dky'!E30</f>
        <v>0</v>
      </c>
      <c r="F156" s="15">
        <f>'D5 - Dky'!A36</f>
        <v>0</v>
      </c>
      <c r="G156" s="3" t="s">
        <v>33</v>
      </c>
      <c r="H156" s="21">
        <f>'D5 - Dky'!D36</f>
        <v>0</v>
      </c>
      <c r="I156" s="12">
        <f>'D5 - Dky'!E36</f>
        <v>0</v>
      </c>
    </row>
    <row r="157" spans="1:9" x14ac:dyDescent="0.35">
      <c r="A157" s="15">
        <f>'D5 - Dky'!A31</f>
        <v>0</v>
      </c>
      <c r="B157" s="3" t="s">
        <v>33</v>
      </c>
      <c r="C157" s="21">
        <f>'D5 - Dky'!D31</f>
        <v>0</v>
      </c>
      <c r="D157" s="12">
        <f>'D5 - Dky'!E31</f>
        <v>0</v>
      </c>
      <c r="F157" s="15">
        <f>'D5 - Dky'!A37</f>
        <v>0</v>
      </c>
      <c r="G157" s="3" t="s">
        <v>33</v>
      </c>
      <c r="H157" s="21">
        <f>'D5 - Dky'!D37</f>
        <v>0</v>
      </c>
      <c r="I157" s="12">
        <f>'D5 - Dky'!E37</f>
        <v>0</v>
      </c>
    </row>
    <row r="158" spans="1:9" x14ac:dyDescent="0.35">
      <c r="A158" s="15">
        <f>'D5 - Dky'!A32</f>
        <v>0</v>
      </c>
      <c r="B158" s="3" t="s">
        <v>33</v>
      </c>
      <c r="C158" s="21">
        <f>'D5 - Dky'!D32</f>
        <v>0</v>
      </c>
      <c r="D158" s="12">
        <f>'D5 - Dky'!E32</f>
        <v>0</v>
      </c>
      <c r="F158" s="15">
        <f>'D5 - Dky'!A38</f>
        <v>0</v>
      </c>
      <c r="G158" s="3" t="s">
        <v>33</v>
      </c>
      <c r="H158" s="21">
        <f>'D5 - Dky'!D38</f>
        <v>0</v>
      </c>
      <c r="I158" s="12">
        <f>'D5 - Dky'!E38</f>
        <v>0</v>
      </c>
    </row>
    <row r="159" spans="1:9" x14ac:dyDescent="0.35">
      <c r="A159" s="15">
        <f>'D5 - Dky'!A33</f>
        <v>0</v>
      </c>
      <c r="B159" s="3" t="s">
        <v>33</v>
      </c>
      <c r="C159" s="21">
        <f>'D5 - Dky'!D33</f>
        <v>0</v>
      </c>
      <c r="D159" s="12">
        <f>'D5 - Dky'!E33</f>
        <v>0</v>
      </c>
      <c r="F159" s="15">
        <f>'D5 - Dky'!A39</f>
        <v>0</v>
      </c>
      <c r="G159" s="3" t="s">
        <v>33</v>
      </c>
      <c r="H159" s="21">
        <f>'D5 - Dky'!D39</f>
        <v>0</v>
      </c>
      <c r="I159" s="12">
        <f>'D5 - Dky'!E39</f>
        <v>0</v>
      </c>
    </row>
    <row r="160" spans="1:9" ht="15" thickBot="1" x14ac:dyDescent="0.4"/>
    <row r="161" spans="1:9" x14ac:dyDescent="0.35">
      <c r="A161" s="71">
        <f>'D5 - Dky'!J12</f>
        <v>0</v>
      </c>
      <c r="B161" s="72"/>
      <c r="C161" s="72"/>
      <c r="D161" s="73"/>
      <c r="F161" s="71">
        <f>'D5 - Dky'!J13</f>
        <v>0</v>
      </c>
      <c r="G161" s="72"/>
      <c r="H161" s="72"/>
      <c r="I161" s="73"/>
    </row>
    <row r="162" spans="1:9" ht="15" thickBot="1" x14ac:dyDescent="0.4">
      <c r="A162" s="74"/>
      <c r="B162" s="75"/>
      <c r="C162" s="75"/>
      <c r="D162" s="76"/>
      <c r="F162" s="74"/>
      <c r="G162" s="75"/>
      <c r="H162" s="75"/>
      <c r="I162" s="76"/>
    </row>
    <row r="163" spans="1:9" ht="15" thickBot="1" x14ac:dyDescent="0.4">
      <c r="A163" s="10" t="s">
        <v>11</v>
      </c>
      <c r="B163" s="10" t="s">
        <v>12</v>
      </c>
      <c r="C163" s="10" t="s">
        <v>10</v>
      </c>
      <c r="D163" s="10" t="s">
        <v>3</v>
      </c>
      <c r="F163" s="10" t="s">
        <v>11</v>
      </c>
      <c r="G163" s="10" t="s">
        <v>12</v>
      </c>
      <c r="H163" s="10" t="s">
        <v>10</v>
      </c>
      <c r="I163" s="10" t="s">
        <v>3</v>
      </c>
    </row>
    <row r="164" spans="1:9" x14ac:dyDescent="0.35">
      <c r="A164" s="15">
        <f>'D5 - Dky'!A38</f>
        <v>0</v>
      </c>
      <c r="B164" s="11" t="s">
        <v>33</v>
      </c>
      <c r="C164" s="21">
        <f>'D5 - Dky'!D40</f>
        <v>0</v>
      </c>
      <c r="D164" s="12">
        <f>'D5 - Dky'!E40</f>
        <v>0</v>
      </c>
      <c r="F164" s="15">
        <f>'D5 - Dky'!F38</f>
        <v>0</v>
      </c>
      <c r="G164" s="11" t="s">
        <v>33</v>
      </c>
      <c r="H164" s="21">
        <f>'D5 - Dky'!D46</f>
        <v>0</v>
      </c>
      <c r="I164" s="12">
        <f>'D5 - Dky'!E46</f>
        <v>0</v>
      </c>
    </row>
    <row r="165" spans="1:9" x14ac:dyDescent="0.35">
      <c r="A165" s="15">
        <f>'D5 - Dky'!A39</f>
        <v>0</v>
      </c>
      <c r="B165" s="11" t="s">
        <v>33</v>
      </c>
      <c r="C165" s="21">
        <f>'D5 - Dky'!D41</f>
        <v>0</v>
      </c>
      <c r="D165" s="12">
        <f>'D5 - Dky'!E41</f>
        <v>0</v>
      </c>
      <c r="F165" s="15">
        <f>'D5 - Dky'!F39</f>
        <v>0</v>
      </c>
      <c r="G165" s="11" t="s">
        <v>33</v>
      </c>
      <c r="H165" s="21">
        <f>'D5 - Dky'!D47</f>
        <v>0</v>
      </c>
      <c r="I165" s="12">
        <f>'D5 - Dky'!E47</f>
        <v>0</v>
      </c>
    </row>
    <row r="166" spans="1:9" x14ac:dyDescent="0.35">
      <c r="A166" s="15">
        <f>'D5 - Dky'!A40</f>
        <v>0</v>
      </c>
      <c r="B166" s="3" t="s">
        <v>33</v>
      </c>
      <c r="C166" s="21">
        <f>'D5 - Dky'!D42</f>
        <v>0</v>
      </c>
      <c r="D166" s="12">
        <f>'D5 - Dky'!E42</f>
        <v>0</v>
      </c>
      <c r="F166" s="15">
        <f>'D5 - Dky'!F40</f>
        <v>0</v>
      </c>
      <c r="G166" s="3" t="s">
        <v>33</v>
      </c>
      <c r="H166" s="21">
        <f>'D5 - Dky'!D48</f>
        <v>0</v>
      </c>
      <c r="I166" s="12">
        <f>'D5 - Dky'!E48</f>
        <v>0</v>
      </c>
    </row>
    <row r="167" spans="1:9" x14ac:dyDescent="0.35">
      <c r="A167" s="15">
        <f>'D5 - Dky'!A41</f>
        <v>0</v>
      </c>
      <c r="B167" s="3" t="s">
        <v>33</v>
      </c>
      <c r="C167" s="21">
        <f>'D5 - Dky'!D43</f>
        <v>0</v>
      </c>
      <c r="D167" s="12">
        <f>'D5 - Dky'!E43</f>
        <v>0</v>
      </c>
      <c r="F167" s="15">
        <f>'D5 - Dky'!F41</f>
        <v>0</v>
      </c>
      <c r="G167" s="3" t="s">
        <v>33</v>
      </c>
      <c r="H167" s="21">
        <f>'D5 - Dky'!D49</f>
        <v>0</v>
      </c>
      <c r="I167" s="12">
        <f>'D5 - Dky'!E49</f>
        <v>0</v>
      </c>
    </row>
    <row r="168" spans="1:9" x14ac:dyDescent="0.35">
      <c r="A168" s="15">
        <f>'D5 - Dky'!A42</f>
        <v>0</v>
      </c>
      <c r="B168" s="3" t="s">
        <v>33</v>
      </c>
      <c r="C168" s="21">
        <f>'D5 - Dky'!D44</f>
        <v>0</v>
      </c>
      <c r="D168" s="12">
        <f>'D5 - Dky'!E44</f>
        <v>0</v>
      </c>
      <c r="F168" s="15">
        <f>'D5 - Dky'!F42</f>
        <v>0</v>
      </c>
      <c r="G168" s="3" t="s">
        <v>33</v>
      </c>
      <c r="H168" s="21">
        <f>'D5 - Dky'!D50</f>
        <v>0</v>
      </c>
      <c r="I168" s="12">
        <f>'D5 - Dky'!E50</f>
        <v>0</v>
      </c>
    </row>
    <row r="169" spans="1:9" x14ac:dyDescent="0.35">
      <c r="A169" s="15">
        <f>'D5 - Dky'!A43</f>
        <v>0</v>
      </c>
      <c r="B169" s="3" t="s">
        <v>33</v>
      </c>
      <c r="C169" s="21">
        <f>'D5 - Dky'!D45</f>
        <v>0</v>
      </c>
      <c r="D169" s="12">
        <f>'D5 - Dky'!E45</f>
        <v>0</v>
      </c>
      <c r="F169" s="15">
        <f>'D5 - Dky'!F43</f>
        <v>0</v>
      </c>
      <c r="G169" s="3" t="s">
        <v>33</v>
      </c>
      <c r="H169" s="21">
        <f>'D5 - Dky'!D51</f>
        <v>0</v>
      </c>
      <c r="I169" s="12">
        <f>'D5 - Dky'!E51</f>
        <v>0</v>
      </c>
    </row>
  </sheetData>
  <sheetProtection sheet="1" objects="1" scenarios="1"/>
  <mergeCells count="34">
    <mergeCell ref="A161:D162"/>
    <mergeCell ref="F161:I162"/>
    <mergeCell ref="M4:N5"/>
    <mergeCell ref="A1:I2"/>
    <mergeCell ref="A87:D88"/>
    <mergeCell ref="A131:D132"/>
    <mergeCell ref="F131:I132"/>
    <mergeCell ref="A4:D5"/>
    <mergeCell ref="A24:D25"/>
    <mergeCell ref="A14:D15"/>
    <mergeCell ref="F14:I15"/>
    <mergeCell ref="F4:I5"/>
    <mergeCell ref="A34:D35"/>
    <mergeCell ref="F24:I25"/>
    <mergeCell ref="F34:I35"/>
    <mergeCell ref="F87:I88"/>
    <mergeCell ref="A151:D152"/>
    <mergeCell ref="A128:I129"/>
    <mergeCell ref="A64:I65"/>
    <mergeCell ref="A141:D142"/>
    <mergeCell ref="F141:I142"/>
    <mergeCell ref="A67:D68"/>
    <mergeCell ref="F67:I68"/>
    <mergeCell ref="A77:D78"/>
    <mergeCell ref="F77:I78"/>
    <mergeCell ref="F151:I152"/>
    <mergeCell ref="A117:D118"/>
    <mergeCell ref="A44:D45"/>
    <mergeCell ref="F44:I45"/>
    <mergeCell ref="A54:D55"/>
    <mergeCell ref="A107:D108"/>
    <mergeCell ref="F107:I108"/>
    <mergeCell ref="A97:D98"/>
    <mergeCell ref="F97:I98"/>
  </mergeCells>
  <pageMargins left="0.7" right="0.7" top="0.78740157499999996" bottom="0.78740157499999996" header="0.3" footer="0.3"/>
  <pageSetup paperSize="9" scale="1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topLeftCell="A122" workbookViewId="0">
      <selection activeCell="A125" sqref="A125"/>
    </sheetView>
  </sheetViews>
  <sheetFormatPr defaultRowHeight="14.5" x14ac:dyDescent="0.35"/>
  <cols>
    <col min="1" max="1" width="33.36328125" customWidth="1"/>
    <col min="2" max="2" width="4.81640625" customWidth="1"/>
    <col min="3" max="4" width="7.81640625" customWidth="1"/>
    <col min="6" max="6" width="33.36328125" customWidth="1"/>
    <col min="7" max="7" width="4.81640625" customWidth="1"/>
    <col min="8" max="9" width="7.81640625" customWidth="1"/>
    <col min="13" max="13" width="22.1796875" customWidth="1"/>
    <col min="14" max="14" width="11.08984375" customWidth="1"/>
  </cols>
  <sheetData>
    <row r="1" spans="1:14" x14ac:dyDescent="0.35">
      <c r="A1" s="77" t="s">
        <v>25</v>
      </c>
      <c r="B1" s="83"/>
      <c r="C1" s="83"/>
      <c r="D1" s="83"/>
      <c r="E1" s="83"/>
      <c r="F1" s="83"/>
      <c r="G1" s="83"/>
      <c r="H1" s="83"/>
      <c r="I1" s="84"/>
    </row>
    <row r="2" spans="1:14" ht="15" thickBot="1" x14ac:dyDescent="0.4">
      <c r="A2" s="85"/>
      <c r="B2" s="86"/>
      <c r="C2" s="86"/>
      <c r="D2" s="86"/>
      <c r="E2" s="86"/>
      <c r="F2" s="86"/>
      <c r="G2" s="86"/>
      <c r="H2" s="86"/>
      <c r="I2" s="87"/>
    </row>
    <row r="3" spans="1:14" ht="12" customHeight="1" thickBot="1" x14ac:dyDescent="0.4">
      <c r="A3" s="23"/>
      <c r="B3" s="24"/>
      <c r="C3" s="24"/>
      <c r="D3" s="24"/>
      <c r="E3" s="24"/>
      <c r="F3" s="24"/>
      <c r="G3" s="24"/>
      <c r="H3" s="24"/>
      <c r="I3" s="25"/>
    </row>
    <row r="4" spans="1:14" ht="15" thickBot="1" x14ac:dyDescent="0.4">
      <c r="A4" s="71" t="str">
        <f>'H3 - Žcm'!J8</f>
        <v>ZŠ Fantova Kaplice</v>
      </c>
      <c r="B4" s="72"/>
      <c r="C4" s="72"/>
      <c r="D4" s="73"/>
      <c r="F4" s="71" t="str">
        <f>'H3 - Žcm'!J9</f>
        <v>ZŠ J. K. Tyla Písek</v>
      </c>
      <c r="G4" s="72"/>
      <c r="H4" s="72"/>
      <c r="I4" s="73"/>
      <c r="M4" s="91" t="s">
        <v>14</v>
      </c>
      <c r="N4" s="91"/>
    </row>
    <row r="5" spans="1:14" ht="15" thickBot="1" x14ac:dyDescent="0.4">
      <c r="A5" s="88"/>
      <c r="B5" s="89"/>
      <c r="C5" s="89"/>
      <c r="D5" s="90"/>
      <c r="F5" s="88"/>
      <c r="G5" s="89"/>
      <c r="H5" s="89"/>
      <c r="I5" s="90"/>
      <c r="M5" s="91"/>
      <c r="N5" s="91"/>
    </row>
    <row r="6" spans="1:14" ht="15" thickBot="1" x14ac:dyDescent="0.4">
      <c r="A6" s="10" t="s">
        <v>11</v>
      </c>
      <c r="B6" s="10" t="s">
        <v>12</v>
      </c>
      <c r="C6" s="10" t="s">
        <v>10</v>
      </c>
      <c r="D6" s="10" t="s">
        <v>3</v>
      </c>
      <c r="F6" s="10" t="s">
        <v>11</v>
      </c>
      <c r="G6" s="10" t="s">
        <v>12</v>
      </c>
      <c r="H6" s="10" t="s">
        <v>10</v>
      </c>
      <c r="I6" s="10" t="s">
        <v>3</v>
      </c>
      <c r="M6" s="6" t="s">
        <v>15</v>
      </c>
      <c r="N6" s="6" t="s">
        <v>16</v>
      </c>
    </row>
    <row r="7" spans="1:14" x14ac:dyDescent="0.35">
      <c r="A7" s="15" t="str">
        <f>'H3 - Žcm'!A4</f>
        <v>Draxler František</v>
      </c>
      <c r="B7" s="11" t="s">
        <v>34</v>
      </c>
      <c r="C7" s="21">
        <f>'H3 - Žcm'!D4</f>
        <v>11</v>
      </c>
      <c r="D7" s="12">
        <f>'H3 - Žcm'!E4</f>
        <v>1</v>
      </c>
      <c r="F7" s="15" t="str">
        <f>'H3 - Žcm'!A10</f>
        <v>Vejmělek Antonín</v>
      </c>
      <c r="G7" s="11" t="s">
        <v>34</v>
      </c>
      <c r="H7" s="21">
        <f>'H3 - Žcm'!D10</f>
        <v>11</v>
      </c>
      <c r="I7" s="12">
        <f>'H3 - Žcm'!E10</f>
        <v>29</v>
      </c>
      <c r="M7" s="19" t="s">
        <v>20</v>
      </c>
      <c r="N7" s="29"/>
    </row>
    <row r="8" spans="1:14" x14ac:dyDescent="0.35">
      <c r="A8" s="15" t="str">
        <f>'H3 - Žcm'!A5</f>
        <v>Grieš Samuel</v>
      </c>
      <c r="B8" s="3" t="s">
        <v>34</v>
      </c>
      <c r="C8" s="21">
        <f>'H3 - Žcm'!D5</f>
        <v>12</v>
      </c>
      <c r="D8" s="12">
        <f>'H3 - Žcm'!E5</f>
        <v>5</v>
      </c>
      <c r="F8" s="15" t="str">
        <f>'H3 - Žcm'!A11</f>
        <v>Šálek Adam</v>
      </c>
      <c r="G8" s="3" t="s">
        <v>34</v>
      </c>
      <c r="H8" s="21">
        <f>'H3 - Žcm'!D11</f>
        <v>11</v>
      </c>
      <c r="I8" s="12">
        <f>'H3 - Žcm'!E11</f>
        <v>30</v>
      </c>
      <c r="M8" s="20" t="s">
        <v>21</v>
      </c>
      <c r="N8" s="28"/>
    </row>
    <row r="9" spans="1:14" x14ac:dyDescent="0.35">
      <c r="A9" s="15" t="str">
        <f>'H3 - Žcm'!A6</f>
        <v>Sinetar Samuel</v>
      </c>
      <c r="B9" s="3" t="s">
        <v>34</v>
      </c>
      <c r="C9" s="21">
        <f>'H3 - Žcm'!D6</f>
        <v>12</v>
      </c>
      <c r="D9" s="12">
        <f>'H3 - Žcm'!E6</f>
        <v>16</v>
      </c>
      <c r="F9" s="15" t="str">
        <f>'H3 - Žcm'!A12</f>
        <v>Kouba Mikuláš</v>
      </c>
      <c r="G9" s="3" t="s">
        <v>34</v>
      </c>
      <c r="H9" s="21">
        <f>'H3 - Žcm'!D12</f>
        <v>12</v>
      </c>
      <c r="I9" s="12">
        <f>'H3 - Žcm'!E12</f>
        <v>33</v>
      </c>
      <c r="M9" s="20" t="s">
        <v>22</v>
      </c>
      <c r="N9" s="28"/>
    </row>
    <row r="10" spans="1:14" x14ac:dyDescent="0.35">
      <c r="A10" s="15" t="str">
        <f>'H3 - Žcm'!A7</f>
        <v>Ertl Tomáš</v>
      </c>
      <c r="B10" s="3" t="s">
        <v>34</v>
      </c>
      <c r="C10" s="21">
        <f>'H3 - Žcm'!D7</f>
        <v>11</v>
      </c>
      <c r="D10" s="12">
        <f>'H3 - Žcm'!E7</f>
        <v>18</v>
      </c>
      <c r="F10" s="15" t="str">
        <f>'H3 - Žcm'!A13</f>
        <v>Hašek Jaroslav</v>
      </c>
      <c r="G10" s="3" t="s">
        <v>34</v>
      </c>
      <c r="H10" s="21">
        <f>'H3 - Žcm'!D13</f>
        <v>12</v>
      </c>
      <c r="I10" s="12">
        <f>'H3 - Žcm'!E13</f>
        <v>36</v>
      </c>
    </row>
    <row r="11" spans="1:14" x14ac:dyDescent="0.35">
      <c r="A11" s="15" t="str">
        <f>'H3 - Žcm'!A8</f>
        <v>Chaloupka Jakub</v>
      </c>
      <c r="B11" s="3" t="s">
        <v>34</v>
      </c>
      <c r="C11" s="21">
        <f>'H3 - Žcm'!D8</f>
        <v>12</v>
      </c>
      <c r="D11" s="12">
        <f>'H3 - Žcm'!E8</f>
        <v>19</v>
      </c>
      <c r="F11" s="15" t="str">
        <f>'H3 - Žcm'!A14</f>
        <v>Kovář Vít</v>
      </c>
      <c r="G11" s="3" t="s">
        <v>34</v>
      </c>
      <c r="H11" s="21">
        <f>'H3 - Žcm'!D14</f>
        <v>11</v>
      </c>
      <c r="I11" s="12">
        <f>'H3 - Žcm'!E14</f>
        <v>38</v>
      </c>
    </row>
    <row r="12" spans="1:14" x14ac:dyDescent="0.35">
      <c r="A12" s="15" t="str">
        <f>'H3 - Žcm'!A9</f>
        <v>Tůma Nikola</v>
      </c>
      <c r="B12" s="3" t="s">
        <v>34</v>
      </c>
      <c r="C12" s="21">
        <f>'H3 - Žcm'!D9</f>
        <v>11</v>
      </c>
      <c r="D12" s="12">
        <f>'H3 - Žcm'!E9</f>
        <v>23</v>
      </c>
      <c r="F12" s="15" t="str">
        <f>'H3 - Žcm'!A15</f>
        <v>Rádr Lukáš</v>
      </c>
      <c r="G12" s="3" t="s">
        <v>34</v>
      </c>
      <c r="H12" s="21">
        <f>'H3 - Žcm'!D15</f>
        <v>11</v>
      </c>
      <c r="I12" s="12">
        <f>'H3 - Žcm'!E15</f>
        <v>39</v>
      </c>
    </row>
    <row r="13" spans="1:14" ht="15" thickBot="1" x14ac:dyDescent="0.4">
      <c r="A13" s="9"/>
    </row>
    <row r="14" spans="1:14" x14ac:dyDescent="0.35">
      <c r="A14" s="71" t="str">
        <f>'H3 - Žcm'!J10</f>
        <v>ZŠ Jarošovská J. Hradec</v>
      </c>
      <c r="B14" s="72"/>
      <c r="C14" s="72"/>
      <c r="D14" s="73"/>
      <c r="F14" s="71" t="str">
        <f>'H3 - Žcm'!J11</f>
        <v>ZŠ Nová Včelnice</v>
      </c>
      <c r="G14" s="72"/>
      <c r="H14" s="72"/>
      <c r="I14" s="73"/>
    </row>
    <row r="15" spans="1:14" ht="15" thickBot="1" x14ac:dyDescent="0.4">
      <c r="A15" s="74"/>
      <c r="B15" s="75"/>
      <c r="C15" s="75"/>
      <c r="D15" s="76"/>
      <c r="F15" s="74"/>
      <c r="G15" s="75"/>
      <c r="H15" s="75"/>
      <c r="I15" s="76"/>
    </row>
    <row r="16" spans="1:14" ht="15" thickBot="1" x14ac:dyDescent="0.4">
      <c r="A16" s="10" t="s">
        <v>11</v>
      </c>
      <c r="B16" s="10" t="s">
        <v>12</v>
      </c>
      <c r="C16" s="10" t="s">
        <v>10</v>
      </c>
      <c r="D16" s="10" t="s">
        <v>3</v>
      </c>
      <c r="F16" s="10" t="s">
        <v>11</v>
      </c>
      <c r="G16" s="10" t="s">
        <v>12</v>
      </c>
      <c r="H16" s="10" t="s">
        <v>10</v>
      </c>
      <c r="I16" s="10" t="s">
        <v>3</v>
      </c>
    </row>
    <row r="17" spans="1:9" x14ac:dyDescent="0.35">
      <c r="A17" s="15" t="str">
        <f>'H3 - Žcm'!A16</f>
        <v>Sehner Adam</v>
      </c>
      <c r="B17" s="11" t="s">
        <v>34</v>
      </c>
      <c r="C17" s="21">
        <f>'H3 - Žcm'!D16</f>
        <v>12</v>
      </c>
      <c r="D17" s="12">
        <f>'H3 - Žcm'!E16</f>
        <v>40</v>
      </c>
      <c r="F17" s="15" t="str">
        <f>'H3 - Žcm'!A22</f>
        <v>Sedlák Patrik</v>
      </c>
      <c r="G17" s="11" t="s">
        <v>34</v>
      </c>
      <c r="H17" s="21">
        <f>'H3 - Žcm'!D22</f>
        <v>13</v>
      </c>
      <c r="I17" s="12">
        <f>'H3 - Žcm'!E22</f>
        <v>72</v>
      </c>
    </row>
    <row r="18" spans="1:9" x14ac:dyDescent="0.35">
      <c r="A18" s="15" t="str">
        <f>'H3 - Žcm'!A17</f>
        <v>Matoušek Václav</v>
      </c>
      <c r="B18" s="3" t="s">
        <v>34</v>
      </c>
      <c r="C18" s="21">
        <f>'H3 - Žcm'!D17</f>
        <v>12</v>
      </c>
      <c r="D18" s="12">
        <f>'H3 - Žcm'!E17</f>
        <v>44</v>
      </c>
      <c r="F18" s="15" t="str">
        <f>'H3 - Žcm'!A23</f>
        <v>Šlápota Eliáš</v>
      </c>
      <c r="G18" s="3" t="s">
        <v>34</v>
      </c>
      <c r="H18" s="21">
        <f>'H3 - Žcm'!D23</f>
        <v>12</v>
      </c>
      <c r="I18" s="12">
        <f>'H3 - Žcm'!E23</f>
        <v>74</v>
      </c>
    </row>
    <row r="19" spans="1:9" x14ac:dyDescent="0.35">
      <c r="A19" s="15" t="str">
        <f>'H3 - Žcm'!A18</f>
        <v>Kubín Martin</v>
      </c>
      <c r="B19" s="3" t="s">
        <v>34</v>
      </c>
      <c r="C19" s="21">
        <f>'H3 - Žcm'!D18</f>
        <v>11</v>
      </c>
      <c r="D19" s="12">
        <f>'H3 - Žcm'!E18</f>
        <v>51</v>
      </c>
      <c r="F19" s="15" t="str">
        <f>'H3 - Žcm'!A24</f>
        <v>Jinoch David</v>
      </c>
      <c r="G19" s="3" t="s">
        <v>34</v>
      </c>
      <c r="H19" s="21">
        <f>'H3 - Žcm'!D24</f>
        <v>11</v>
      </c>
      <c r="I19" s="12">
        <f>'H3 - Žcm'!E24</f>
        <v>78</v>
      </c>
    </row>
    <row r="20" spans="1:9" x14ac:dyDescent="0.35">
      <c r="A20" s="15" t="str">
        <f>'H3 - Žcm'!A19</f>
        <v>Novák Matěj</v>
      </c>
      <c r="B20" s="3" t="s">
        <v>34</v>
      </c>
      <c r="C20" s="21">
        <f>'H3 - Žcm'!D19</f>
        <v>12</v>
      </c>
      <c r="D20" s="12">
        <f>'H3 - Žcm'!E19</f>
        <v>61</v>
      </c>
      <c r="F20" s="15" t="str">
        <f>'H3 - Žcm'!A25</f>
        <v>Lesche Jáchym</v>
      </c>
      <c r="G20" s="3" t="s">
        <v>34</v>
      </c>
      <c r="H20" s="21">
        <f>'H3 - Žcm'!D25</f>
        <v>11</v>
      </c>
      <c r="I20" s="12">
        <f>'H3 - Žcm'!E25</f>
        <v>85</v>
      </c>
    </row>
    <row r="21" spans="1:9" x14ac:dyDescent="0.35">
      <c r="A21" s="15" t="str">
        <f>'H3 - Žcm'!A20</f>
        <v>Petrů Tomáš</v>
      </c>
      <c r="B21" s="3" t="s">
        <v>34</v>
      </c>
      <c r="C21" s="21">
        <f>'H3 - Žcm'!D20</f>
        <v>11</v>
      </c>
      <c r="D21" s="12">
        <f>'H3 - Žcm'!E20</f>
        <v>63</v>
      </c>
      <c r="F21" s="15" t="str">
        <f>'H3 - Žcm'!A26</f>
        <v>Vokuš Pavel</v>
      </c>
      <c r="G21" s="3" t="s">
        <v>34</v>
      </c>
      <c r="H21" s="21">
        <f>'H3 - Žcm'!D26</f>
        <v>12</v>
      </c>
      <c r="I21" s="12">
        <f>'H3 - Žcm'!E26</f>
        <v>88</v>
      </c>
    </row>
    <row r="22" spans="1:9" x14ac:dyDescent="0.35">
      <c r="A22" s="15" t="str">
        <f>'H3 - Žcm'!A21</f>
        <v>Bastl Tomáš</v>
      </c>
      <c r="B22" s="3" t="s">
        <v>34</v>
      </c>
      <c r="C22" s="21">
        <f>'H3 - Žcm'!D21</f>
        <v>11</v>
      </c>
      <c r="D22" s="12">
        <f>'H3 - Žcm'!E21</f>
        <v>69</v>
      </c>
      <c r="F22" s="15" t="str">
        <f>'H3 - Žcm'!A27</f>
        <v>Chvátal Matyáš</v>
      </c>
      <c r="G22" s="3" t="s">
        <v>34</v>
      </c>
      <c r="H22" s="21">
        <f>'H3 - Žcm'!D27</f>
        <v>12</v>
      </c>
      <c r="I22" s="12">
        <f>'H3 - Žcm'!E27</f>
        <v>100</v>
      </c>
    </row>
    <row r="23" spans="1:9" ht="15" thickBot="1" x14ac:dyDescent="0.4"/>
    <row r="24" spans="1:9" x14ac:dyDescent="0.35">
      <c r="A24" s="71" t="str">
        <f>'H3 - Žcm'!J12</f>
        <v>ZŠ Zborovská Tábor</v>
      </c>
      <c r="B24" s="72"/>
      <c r="C24" s="72"/>
      <c r="D24" s="73"/>
      <c r="F24" s="71">
        <f>'H3 - Žcm'!J13</f>
        <v>0</v>
      </c>
      <c r="G24" s="72"/>
      <c r="H24" s="72"/>
      <c r="I24" s="73"/>
    </row>
    <row r="25" spans="1:9" ht="15" thickBot="1" x14ac:dyDescent="0.4">
      <c r="A25" s="74"/>
      <c r="B25" s="75"/>
      <c r="C25" s="75"/>
      <c r="D25" s="76"/>
      <c r="F25" s="74"/>
      <c r="G25" s="75"/>
      <c r="H25" s="75"/>
      <c r="I25" s="76"/>
    </row>
    <row r="26" spans="1:9" ht="15" thickBot="1" x14ac:dyDescent="0.4">
      <c r="A26" s="10" t="s">
        <v>11</v>
      </c>
      <c r="B26" s="10" t="s">
        <v>12</v>
      </c>
      <c r="C26" s="10" t="s">
        <v>10</v>
      </c>
      <c r="D26" s="10" t="s">
        <v>3</v>
      </c>
      <c r="F26" s="10" t="s">
        <v>11</v>
      </c>
      <c r="G26" s="10" t="s">
        <v>12</v>
      </c>
      <c r="H26" s="10" t="s">
        <v>10</v>
      </c>
      <c r="I26" s="10" t="s">
        <v>3</v>
      </c>
    </row>
    <row r="27" spans="1:9" x14ac:dyDescent="0.35">
      <c r="A27" s="15" t="str">
        <f>'H3 - Žcm'!A28</f>
        <v>Šiška Adam</v>
      </c>
      <c r="B27" s="11" t="s">
        <v>34</v>
      </c>
      <c r="C27" s="21">
        <f>'H3 - Žcm'!D28</f>
        <v>11</v>
      </c>
      <c r="D27" s="12">
        <f>'H3 - Žcm'!E28</f>
        <v>81</v>
      </c>
      <c r="F27" s="15">
        <f>'H3 - Žcm'!A34</f>
        <v>0</v>
      </c>
      <c r="G27" s="11" t="s">
        <v>34</v>
      </c>
      <c r="H27" s="21">
        <f>'H3 - Žcm'!D34</f>
        <v>0</v>
      </c>
      <c r="I27" s="12">
        <f>'H3 - Žcm'!E34</f>
        <v>0</v>
      </c>
    </row>
    <row r="28" spans="1:9" x14ac:dyDescent="0.35">
      <c r="A28" s="15" t="str">
        <f>'H3 - Žcm'!A29</f>
        <v>Mikulanda Alexandr</v>
      </c>
      <c r="B28" s="3" t="s">
        <v>34</v>
      </c>
      <c r="C28" s="21">
        <f>'H3 - Žcm'!D29</f>
        <v>12</v>
      </c>
      <c r="D28" s="12">
        <f>'H3 - Žcm'!E29</f>
        <v>82</v>
      </c>
      <c r="F28" s="15">
        <f>'H3 - Žcm'!A35</f>
        <v>0</v>
      </c>
      <c r="G28" s="3" t="s">
        <v>34</v>
      </c>
      <c r="H28" s="21">
        <f>'H3 - Žcm'!D35</f>
        <v>0</v>
      </c>
      <c r="I28" s="12">
        <f>'H3 - Žcm'!E35</f>
        <v>0</v>
      </c>
    </row>
    <row r="29" spans="1:9" x14ac:dyDescent="0.35">
      <c r="A29" s="15" t="str">
        <f>'H3 - Žcm'!A30</f>
        <v>Bočan Václav</v>
      </c>
      <c r="B29" s="3" t="s">
        <v>34</v>
      </c>
      <c r="C29" s="21">
        <f>'H3 - Žcm'!D30</f>
        <v>12</v>
      </c>
      <c r="D29" s="12">
        <f>'H3 - Žcm'!E30</f>
        <v>90</v>
      </c>
      <c r="F29" s="15">
        <f>'H3 - Žcm'!A36</f>
        <v>0</v>
      </c>
      <c r="G29" s="3" t="s">
        <v>34</v>
      </c>
      <c r="H29" s="21">
        <f>'H3 - Žcm'!D36</f>
        <v>0</v>
      </c>
      <c r="I29" s="12">
        <f>'H3 - Žcm'!E36</f>
        <v>0</v>
      </c>
    </row>
    <row r="30" spans="1:9" x14ac:dyDescent="0.35">
      <c r="A30" s="15" t="str">
        <f>'H3 - Žcm'!A31</f>
        <v>Schmaus Marek</v>
      </c>
      <c r="B30" s="3" t="s">
        <v>34</v>
      </c>
      <c r="C30" s="21">
        <f>'H3 - Žcm'!D31</f>
        <v>11</v>
      </c>
      <c r="D30" s="12">
        <f>'H3 - Žcm'!E31</f>
        <v>91</v>
      </c>
      <c r="F30" s="15">
        <f>'H3 - Žcm'!A37</f>
        <v>0</v>
      </c>
      <c r="G30" s="3" t="s">
        <v>34</v>
      </c>
      <c r="H30" s="21">
        <f>'H3 - Žcm'!D37</f>
        <v>0</v>
      </c>
      <c r="I30" s="12">
        <f>'H3 - Žcm'!E37</f>
        <v>0</v>
      </c>
    </row>
    <row r="31" spans="1:9" x14ac:dyDescent="0.35">
      <c r="A31" s="15" t="str">
        <f>'H3 - Žcm'!A32</f>
        <v>Vaněk Tomáš</v>
      </c>
      <c r="B31" s="3" t="s">
        <v>34</v>
      </c>
      <c r="C31" s="21">
        <f>'H3 - Žcm'!D32</f>
        <v>12</v>
      </c>
      <c r="D31" s="12">
        <f>'H3 - Žcm'!E32</f>
        <v>92</v>
      </c>
      <c r="F31" s="15">
        <f>'H3 - Žcm'!A38</f>
        <v>0</v>
      </c>
      <c r="G31" s="3" t="s">
        <v>34</v>
      </c>
      <c r="H31" s="21">
        <f>'H3 - Žcm'!D38</f>
        <v>0</v>
      </c>
      <c r="I31" s="12">
        <f>'H3 - Žcm'!E38</f>
        <v>0</v>
      </c>
    </row>
    <row r="32" spans="1:9" x14ac:dyDescent="0.35">
      <c r="A32" s="15" t="str">
        <f>'H3 - Žcm'!A33</f>
        <v>Vítovec Matěj</v>
      </c>
      <c r="B32" s="3" t="s">
        <v>34</v>
      </c>
      <c r="C32" s="21">
        <f>'H3 - Žcm'!D33</f>
        <v>11</v>
      </c>
      <c r="D32" s="12">
        <f>'H3 - Žcm'!E33</f>
        <v>98</v>
      </c>
      <c r="F32" s="15">
        <f>'H3 - Žcm'!A39</f>
        <v>0</v>
      </c>
      <c r="G32" s="3" t="s">
        <v>34</v>
      </c>
      <c r="H32" s="21">
        <f>'H3 - Žcm'!D39</f>
        <v>0</v>
      </c>
      <c r="I32" s="12">
        <f>'H3 - Žcm'!E39</f>
        <v>0</v>
      </c>
    </row>
    <row r="33" spans="1:9" ht="15" thickBot="1" x14ac:dyDescent="0.4">
      <c r="A33" s="17"/>
      <c r="B33" s="14"/>
      <c r="C33" s="14"/>
      <c r="D33" s="18"/>
      <c r="F33" s="17"/>
      <c r="G33" s="14"/>
      <c r="H33" s="14"/>
      <c r="I33" s="18"/>
    </row>
    <row r="34" spans="1:9" x14ac:dyDescent="0.35">
      <c r="A34" s="71">
        <f>'H3 - Žcm'!J14</f>
        <v>0</v>
      </c>
      <c r="B34" s="72"/>
      <c r="C34" s="72"/>
      <c r="D34" s="73"/>
      <c r="F34" s="71">
        <f>'H3 - Žcm'!J15</f>
        <v>0</v>
      </c>
      <c r="G34" s="72"/>
      <c r="H34" s="72"/>
      <c r="I34" s="73"/>
    </row>
    <row r="35" spans="1:9" ht="15" thickBot="1" x14ac:dyDescent="0.4">
      <c r="A35" s="74"/>
      <c r="B35" s="75"/>
      <c r="C35" s="75"/>
      <c r="D35" s="76"/>
      <c r="F35" s="74"/>
      <c r="G35" s="75"/>
      <c r="H35" s="75"/>
      <c r="I35" s="76"/>
    </row>
    <row r="36" spans="1:9" ht="15" thickBot="1" x14ac:dyDescent="0.4">
      <c r="A36" s="10" t="s">
        <v>11</v>
      </c>
      <c r="B36" s="10" t="s">
        <v>12</v>
      </c>
      <c r="C36" s="10" t="s">
        <v>10</v>
      </c>
      <c r="D36" s="10" t="s">
        <v>3</v>
      </c>
      <c r="F36" s="10" t="s">
        <v>11</v>
      </c>
      <c r="G36" s="10" t="s">
        <v>12</v>
      </c>
      <c r="H36" s="10" t="s">
        <v>10</v>
      </c>
      <c r="I36" s="10" t="s">
        <v>3</v>
      </c>
    </row>
    <row r="37" spans="1:9" x14ac:dyDescent="0.35">
      <c r="A37" s="15">
        <f>'H3 - Žcm'!A40</f>
        <v>0</v>
      </c>
      <c r="B37" s="11" t="s">
        <v>34</v>
      </c>
      <c r="C37" s="21">
        <f>'H3 - Žcm'!D40</f>
        <v>0</v>
      </c>
      <c r="D37" s="12">
        <f>'H3 - Žcm'!E40</f>
        <v>0</v>
      </c>
      <c r="F37" s="15">
        <f>'H3 - Žcm'!A46</f>
        <v>0</v>
      </c>
      <c r="G37" s="11" t="s">
        <v>34</v>
      </c>
      <c r="H37" s="21">
        <f>'H3 - Žcm'!D46</f>
        <v>0</v>
      </c>
      <c r="I37" s="12">
        <f>'H3 - Žcm'!E46</f>
        <v>0</v>
      </c>
    </row>
    <row r="38" spans="1:9" x14ac:dyDescent="0.35">
      <c r="A38" s="15">
        <f>'H3 - Žcm'!A41</f>
        <v>0</v>
      </c>
      <c r="B38" s="3" t="s">
        <v>34</v>
      </c>
      <c r="C38" s="21">
        <f>'H3 - Žcm'!D41</f>
        <v>0</v>
      </c>
      <c r="D38" s="12">
        <f>'H3 - Žcm'!E41</f>
        <v>0</v>
      </c>
      <c r="F38" s="15">
        <f>'H3 - Žcm'!A47</f>
        <v>0</v>
      </c>
      <c r="G38" s="3" t="s">
        <v>34</v>
      </c>
      <c r="H38" s="21">
        <f>'H3 - Žcm'!D47</f>
        <v>0</v>
      </c>
      <c r="I38" s="12">
        <f>'H3 - Žcm'!E47</f>
        <v>0</v>
      </c>
    </row>
    <row r="39" spans="1:9" x14ac:dyDescent="0.35">
      <c r="A39" s="15">
        <f>'H3 - Žcm'!A42</f>
        <v>0</v>
      </c>
      <c r="B39" s="3" t="s">
        <v>34</v>
      </c>
      <c r="C39" s="21">
        <f>'H3 - Žcm'!D42</f>
        <v>0</v>
      </c>
      <c r="D39" s="12">
        <f>'H3 - Žcm'!E42</f>
        <v>0</v>
      </c>
      <c r="F39" s="15">
        <f>'H3 - Žcm'!A48</f>
        <v>0</v>
      </c>
      <c r="G39" s="3" t="s">
        <v>34</v>
      </c>
      <c r="H39" s="21">
        <f>'H3 - Žcm'!D48</f>
        <v>0</v>
      </c>
      <c r="I39" s="12">
        <f>'H3 - Žcm'!E48</f>
        <v>0</v>
      </c>
    </row>
    <row r="40" spans="1:9" x14ac:dyDescent="0.35">
      <c r="A40" s="15">
        <f>'H3 - Žcm'!A43</f>
        <v>0</v>
      </c>
      <c r="B40" s="3" t="s">
        <v>34</v>
      </c>
      <c r="C40" s="21">
        <f>'H3 - Žcm'!D43</f>
        <v>0</v>
      </c>
      <c r="D40" s="12">
        <f>'H3 - Žcm'!E43</f>
        <v>0</v>
      </c>
      <c r="F40" s="15">
        <f>'H3 - Žcm'!A49</f>
        <v>0</v>
      </c>
      <c r="G40" s="3" t="s">
        <v>34</v>
      </c>
      <c r="H40" s="21">
        <f>'H3 - Žcm'!D49</f>
        <v>0</v>
      </c>
      <c r="I40" s="12">
        <f>'H3 - Žcm'!E49</f>
        <v>0</v>
      </c>
    </row>
    <row r="41" spans="1:9" x14ac:dyDescent="0.35">
      <c r="A41" s="15">
        <f>'H3 - Žcm'!A44</f>
        <v>0</v>
      </c>
      <c r="B41" s="3" t="s">
        <v>34</v>
      </c>
      <c r="C41" s="21">
        <f>'H3 - Žcm'!D44</f>
        <v>0</v>
      </c>
      <c r="D41" s="12">
        <f>'H3 - Žcm'!E44</f>
        <v>0</v>
      </c>
      <c r="F41" s="15">
        <f>'H3 - Žcm'!A50</f>
        <v>0</v>
      </c>
      <c r="G41" s="3" t="s">
        <v>34</v>
      </c>
      <c r="H41" s="21">
        <f>'H3 - Žcm'!D50</f>
        <v>0</v>
      </c>
      <c r="I41" s="12">
        <f>'H3 - Žcm'!E50</f>
        <v>0</v>
      </c>
    </row>
    <row r="42" spans="1:9" x14ac:dyDescent="0.35">
      <c r="A42" s="15">
        <f>'H3 - Žcm'!A45</f>
        <v>0</v>
      </c>
      <c r="B42" s="3" t="s">
        <v>34</v>
      </c>
      <c r="C42" s="21">
        <f>'H3 - Žcm'!D45</f>
        <v>0</v>
      </c>
      <c r="D42" s="12">
        <f>'H3 - Žcm'!E45</f>
        <v>0</v>
      </c>
      <c r="F42" s="15">
        <f>'H3 - Žcm'!A51</f>
        <v>0</v>
      </c>
      <c r="G42" s="3" t="s">
        <v>34</v>
      </c>
      <c r="H42" s="21">
        <f>'H3 - Žcm'!D51</f>
        <v>0</v>
      </c>
      <c r="I42" s="12">
        <f>'H3 - Žcm'!E51</f>
        <v>0</v>
      </c>
    </row>
    <row r="43" spans="1:9" ht="15" thickBot="1" x14ac:dyDescent="0.4">
      <c r="A43" s="17"/>
      <c r="B43" s="14"/>
      <c r="C43" s="22"/>
      <c r="D43" s="18"/>
      <c r="F43" s="17"/>
      <c r="G43" s="14"/>
      <c r="H43" s="22"/>
      <c r="I43" s="18"/>
    </row>
    <row r="44" spans="1:9" x14ac:dyDescent="0.35">
      <c r="A44" s="71">
        <f>'H3 - Žcm'!J16</f>
        <v>0</v>
      </c>
      <c r="B44" s="72"/>
      <c r="C44" s="72"/>
      <c r="D44" s="73"/>
      <c r="F44" s="71">
        <f>'H3 - Žcm'!J17</f>
        <v>0</v>
      </c>
      <c r="G44" s="72"/>
      <c r="H44" s="72"/>
      <c r="I44" s="73"/>
    </row>
    <row r="45" spans="1:9" ht="15" thickBot="1" x14ac:dyDescent="0.4">
      <c r="A45" s="74"/>
      <c r="B45" s="75"/>
      <c r="C45" s="75"/>
      <c r="D45" s="76"/>
      <c r="F45" s="74"/>
      <c r="G45" s="75"/>
      <c r="H45" s="75"/>
      <c r="I45" s="76"/>
    </row>
    <row r="46" spans="1:9" ht="15" thickBot="1" x14ac:dyDescent="0.4">
      <c r="A46" s="10" t="s">
        <v>11</v>
      </c>
      <c r="B46" s="10" t="s">
        <v>12</v>
      </c>
      <c r="C46" s="10" t="s">
        <v>10</v>
      </c>
      <c r="D46" s="10" t="s">
        <v>3</v>
      </c>
      <c r="F46" s="10" t="s">
        <v>11</v>
      </c>
      <c r="G46" s="10" t="s">
        <v>12</v>
      </c>
      <c r="H46" s="10" t="s">
        <v>10</v>
      </c>
      <c r="I46" s="10" t="s">
        <v>3</v>
      </c>
    </row>
    <row r="47" spans="1:9" x14ac:dyDescent="0.35">
      <c r="A47" s="15">
        <f>'H3 - Žcm'!A52</f>
        <v>0</v>
      </c>
      <c r="B47" s="11" t="s">
        <v>34</v>
      </c>
      <c r="C47" s="21">
        <f>'H3 - Žcm'!D52</f>
        <v>0</v>
      </c>
      <c r="D47" s="12">
        <f>'H3 - Žcm'!E52</f>
        <v>0</v>
      </c>
      <c r="F47" s="15">
        <f>'H3 - Žcm'!A58</f>
        <v>0</v>
      </c>
      <c r="G47" s="11" t="s">
        <v>34</v>
      </c>
      <c r="H47" s="21">
        <f>'H3 - Žcm'!D58</f>
        <v>0</v>
      </c>
      <c r="I47" s="12">
        <f>'H3 - Žcm'!E58</f>
        <v>0</v>
      </c>
    </row>
    <row r="48" spans="1:9" x14ac:dyDescent="0.35">
      <c r="A48" s="15">
        <f>'H3 - Žcm'!A53</f>
        <v>0</v>
      </c>
      <c r="B48" s="3" t="s">
        <v>34</v>
      </c>
      <c r="C48" s="21">
        <f>'H3 - Žcm'!D53</f>
        <v>0</v>
      </c>
      <c r="D48" s="12">
        <f>'H3 - Žcm'!E53</f>
        <v>0</v>
      </c>
      <c r="F48" s="15">
        <f>'H3 - Žcm'!A59</f>
        <v>0</v>
      </c>
      <c r="G48" s="3" t="s">
        <v>34</v>
      </c>
      <c r="H48" s="21">
        <f>'H3 - Žcm'!D59</f>
        <v>0</v>
      </c>
      <c r="I48" s="12">
        <f>'H3 - Žcm'!E59</f>
        <v>0</v>
      </c>
    </row>
    <row r="49" spans="1:9" x14ac:dyDescent="0.35">
      <c r="A49" s="15">
        <f>'H3 - Žcm'!A54</f>
        <v>0</v>
      </c>
      <c r="B49" s="3" t="s">
        <v>34</v>
      </c>
      <c r="C49" s="21">
        <f>'H3 - Žcm'!D54</f>
        <v>0</v>
      </c>
      <c r="D49" s="12">
        <f>'H3 - Žcm'!E54</f>
        <v>0</v>
      </c>
      <c r="F49" s="15">
        <f>'H3 - Žcm'!A60</f>
        <v>0</v>
      </c>
      <c r="G49" s="3" t="s">
        <v>34</v>
      </c>
      <c r="H49" s="21">
        <f>'H3 - Žcm'!D60</f>
        <v>0</v>
      </c>
      <c r="I49" s="12">
        <f>'H3 - Žcm'!E60</f>
        <v>0</v>
      </c>
    </row>
    <row r="50" spans="1:9" x14ac:dyDescent="0.35">
      <c r="A50" s="15">
        <f>'H3 - Žcm'!A55</f>
        <v>0</v>
      </c>
      <c r="B50" s="3" t="s">
        <v>34</v>
      </c>
      <c r="C50" s="21">
        <f>'H3 - Žcm'!D55</f>
        <v>0</v>
      </c>
      <c r="D50" s="12">
        <f>'H3 - Žcm'!E55</f>
        <v>0</v>
      </c>
      <c r="F50" s="15">
        <f>'H3 - Žcm'!A61</f>
        <v>0</v>
      </c>
      <c r="G50" s="3" t="s">
        <v>34</v>
      </c>
      <c r="H50" s="21">
        <f>'H3 - Žcm'!D61</f>
        <v>0</v>
      </c>
      <c r="I50" s="12">
        <f>'H3 - Žcm'!E61</f>
        <v>0</v>
      </c>
    </row>
    <row r="51" spans="1:9" x14ac:dyDescent="0.35">
      <c r="A51" s="15">
        <f>'H3 - Žcm'!A56</f>
        <v>0</v>
      </c>
      <c r="B51" s="3" t="s">
        <v>34</v>
      </c>
      <c r="C51" s="21">
        <f>'H3 - Žcm'!D56</f>
        <v>0</v>
      </c>
      <c r="D51" s="12">
        <f>'H3 - Žcm'!E56</f>
        <v>0</v>
      </c>
      <c r="F51" s="15">
        <f>'H3 - Žcm'!A62</f>
        <v>0</v>
      </c>
      <c r="G51" s="3" t="s">
        <v>34</v>
      </c>
      <c r="H51" s="21">
        <f>'H3 - Žcm'!D62</f>
        <v>0</v>
      </c>
      <c r="I51" s="12">
        <f>'H3 - Žcm'!E62</f>
        <v>0</v>
      </c>
    </row>
    <row r="52" spans="1:9" x14ac:dyDescent="0.35">
      <c r="A52" s="15">
        <f>'H3 - Žcm'!A57</f>
        <v>0</v>
      </c>
      <c r="B52" s="3" t="s">
        <v>34</v>
      </c>
      <c r="C52" s="21">
        <f>'H3 - Žcm'!D57</f>
        <v>0</v>
      </c>
      <c r="D52" s="12">
        <f>'H3 - Žcm'!E57</f>
        <v>0</v>
      </c>
      <c r="F52" s="15">
        <f>'H3 - Žcm'!A63</f>
        <v>0</v>
      </c>
      <c r="G52" s="3" t="s">
        <v>34</v>
      </c>
      <c r="H52" s="21">
        <f>'H3 - Žcm'!D63</f>
        <v>0</v>
      </c>
      <c r="I52" s="12">
        <f>'H3 - Žcm'!E63</f>
        <v>0</v>
      </c>
    </row>
    <row r="53" spans="1:9" ht="15" thickBot="1" x14ac:dyDescent="0.4">
      <c r="A53" s="17"/>
      <c r="B53" s="14"/>
      <c r="C53" s="22"/>
      <c r="D53" s="18"/>
      <c r="F53" s="17"/>
      <c r="G53" s="14"/>
      <c r="H53" s="22"/>
      <c r="I53" s="18"/>
    </row>
    <row r="54" spans="1:9" x14ac:dyDescent="0.35">
      <c r="A54" s="71">
        <f>'H3 - Žcm'!J18</f>
        <v>0</v>
      </c>
      <c r="B54" s="72"/>
      <c r="C54" s="72"/>
      <c r="D54" s="73"/>
    </row>
    <row r="55" spans="1:9" ht="15" thickBot="1" x14ac:dyDescent="0.4">
      <c r="A55" s="74"/>
      <c r="B55" s="75"/>
      <c r="C55" s="75"/>
      <c r="D55" s="76"/>
    </row>
    <row r="56" spans="1:9" ht="15" thickBot="1" x14ac:dyDescent="0.4">
      <c r="A56" s="10" t="s">
        <v>11</v>
      </c>
      <c r="B56" s="10" t="s">
        <v>12</v>
      </c>
      <c r="C56" s="10" t="s">
        <v>10</v>
      </c>
      <c r="D56" s="10" t="s">
        <v>3</v>
      </c>
    </row>
    <row r="57" spans="1:9" x14ac:dyDescent="0.35">
      <c r="A57" s="15">
        <f>'H3 - Žcm'!A64</f>
        <v>0</v>
      </c>
      <c r="B57" s="11" t="s">
        <v>34</v>
      </c>
      <c r="C57" s="21">
        <f>'H3 - Žcm'!D64</f>
        <v>0</v>
      </c>
      <c r="D57" s="12">
        <f>'H3 - Žcm'!E64</f>
        <v>0</v>
      </c>
    </row>
    <row r="58" spans="1:9" x14ac:dyDescent="0.35">
      <c r="A58" s="15">
        <f>'H3 - Žcm'!A65</f>
        <v>0</v>
      </c>
      <c r="B58" s="3" t="s">
        <v>34</v>
      </c>
      <c r="C58" s="21">
        <f>'H3 - Žcm'!D65</f>
        <v>0</v>
      </c>
      <c r="D58" s="12">
        <f>'H3 - Žcm'!E65</f>
        <v>0</v>
      </c>
    </row>
    <row r="59" spans="1:9" x14ac:dyDescent="0.35">
      <c r="A59" s="15">
        <f>'H3 - Žcm'!A66</f>
        <v>0</v>
      </c>
      <c r="B59" s="3" t="s">
        <v>34</v>
      </c>
      <c r="C59" s="21">
        <f>'H3 - Žcm'!D66</f>
        <v>0</v>
      </c>
      <c r="D59" s="12">
        <f>'H3 - Žcm'!E66</f>
        <v>0</v>
      </c>
    </row>
    <row r="60" spans="1:9" x14ac:dyDescent="0.35">
      <c r="A60" s="15">
        <f>'H3 - Žcm'!A67</f>
        <v>0</v>
      </c>
      <c r="B60" s="3" t="s">
        <v>34</v>
      </c>
      <c r="C60" s="21">
        <f>'H3 - Žcm'!D67</f>
        <v>0</v>
      </c>
      <c r="D60" s="12">
        <f>'H3 - Žcm'!E67</f>
        <v>0</v>
      </c>
    </row>
    <row r="61" spans="1:9" x14ac:dyDescent="0.35">
      <c r="A61" s="15">
        <f>'H3 - Žcm'!A68</f>
        <v>0</v>
      </c>
      <c r="B61" s="3" t="s">
        <v>34</v>
      </c>
      <c r="C61" s="21">
        <f>'H3 - Žcm'!D68</f>
        <v>0</v>
      </c>
      <c r="D61" s="12">
        <f>'H3 - Žcm'!E68</f>
        <v>0</v>
      </c>
    </row>
    <row r="62" spans="1:9" x14ac:dyDescent="0.35">
      <c r="A62" s="15">
        <f>'H3 - Žcm'!A69</f>
        <v>0</v>
      </c>
      <c r="B62" s="3" t="s">
        <v>34</v>
      </c>
      <c r="C62" s="21">
        <f>'H3 - Žcm'!D69</f>
        <v>0</v>
      </c>
      <c r="D62" s="12">
        <f>'H3 - Žcm'!E69</f>
        <v>0</v>
      </c>
    </row>
    <row r="63" spans="1:9" x14ac:dyDescent="0.35">
      <c r="F63" s="13"/>
    </row>
    <row r="64" spans="1:9" ht="15" thickBot="1" x14ac:dyDescent="0.4"/>
    <row r="65" spans="1:9" x14ac:dyDescent="0.35">
      <c r="A65" s="77" t="s">
        <v>26</v>
      </c>
      <c r="B65" s="83"/>
      <c r="C65" s="83"/>
      <c r="D65" s="83"/>
      <c r="E65" s="83"/>
      <c r="F65" s="83"/>
      <c r="G65" s="83"/>
      <c r="H65" s="83"/>
      <c r="I65" s="84"/>
    </row>
    <row r="66" spans="1:9" ht="15" thickBot="1" x14ac:dyDescent="0.4">
      <c r="A66" s="85"/>
      <c r="B66" s="86"/>
      <c r="C66" s="86"/>
      <c r="D66" s="86"/>
      <c r="E66" s="86"/>
      <c r="F66" s="86"/>
      <c r="G66" s="86"/>
      <c r="H66" s="86"/>
      <c r="I66" s="87"/>
    </row>
    <row r="67" spans="1:9" ht="10.25" customHeight="1" thickBot="1" x14ac:dyDescent="0.4">
      <c r="A67" s="23"/>
      <c r="B67" s="24"/>
      <c r="C67" s="24"/>
      <c r="D67" s="24"/>
      <c r="E67" s="24"/>
      <c r="F67" s="24"/>
      <c r="G67" s="24"/>
      <c r="H67" s="24"/>
      <c r="I67" s="25"/>
    </row>
    <row r="68" spans="1:9" ht="15" thickBot="1" x14ac:dyDescent="0.4">
      <c r="A68" s="58" t="str">
        <f>'H4 - Žci'!J8</f>
        <v>ZŠ Fantova Kaplice</v>
      </c>
      <c r="B68" s="58"/>
      <c r="C68" s="58"/>
      <c r="D68" s="58"/>
      <c r="F68" s="71" t="str">
        <f>'H4 - Žci'!J9</f>
        <v>ZŠ Jarošovská J. Hradec</v>
      </c>
      <c r="G68" s="72"/>
      <c r="H68" s="72"/>
      <c r="I68" s="73"/>
    </row>
    <row r="69" spans="1:9" ht="15" thickBot="1" x14ac:dyDescent="0.4">
      <c r="A69" s="58"/>
      <c r="B69" s="58"/>
      <c r="C69" s="58"/>
      <c r="D69" s="58"/>
      <c r="F69" s="88"/>
      <c r="G69" s="89"/>
      <c r="H69" s="89"/>
      <c r="I69" s="90"/>
    </row>
    <row r="70" spans="1:9" ht="15" thickBot="1" x14ac:dyDescent="0.4">
      <c r="A70" s="10" t="s">
        <v>11</v>
      </c>
      <c r="B70" s="10" t="s">
        <v>12</v>
      </c>
      <c r="C70" s="10" t="s">
        <v>10</v>
      </c>
      <c r="D70" s="10" t="s">
        <v>3</v>
      </c>
      <c r="F70" s="10" t="s">
        <v>11</v>
      </c>
      <c r="G70" s="10" t="s">
        <v>12</v>
      </c>
      <c r="H70" s="10" t="s">
        <v>10</v>
      </c>
      <c r="I70" s="10" t="s">
        <v>3</v>
      </c>
    </row>
    <row r="71" spans="1:9" x14ac:dyDescent="0.35">
      <c r="A71" s="15" t="str">
        <f>'H4 - Žci'!A4</f>
        <v>Fuchsík Maxmilián</v>
      </c>
      <c r="B71" s="11" t="s">
        <v>35</v>
      </c>
      <c r="C71" s="21">
        <f>'H4 - Žci'!D4</f>
        <v>9</v>
      </c>
      <c r="D71" s="12">
        <f>'H4 - Žci'!E4</f>
        <v>40</v>
      </c>
      <c r="F71" s="15" t="str">
        <f>'H4 - Žci'!A10</f>
        <v>Krhánek Jakub</v>
      </c>
      <c r="G71" s="11" t="s">
        <v>35</v>
      </c>
      <c r="H71" s="21">
        <f>'H4 - Žci'!D10</f>
        <v>9</v>
      </c>
      <c r="I71" s="12">
        <f>'H4 - Žci'!E10</f>
        <v>46</v>
      </c>
    </row>
    <row r="72" spans="1:9" x14ac:dyDescent="0.35">
      <c r="A72" s="15" t="str">
        <f>'H4 - Žci'!A5</f>
        <v>Šimsa Jakub</v>
      </c>
      <c r="B72" s="3" t="s">
        <v>35</v>
      </c>
      <c r="C72" s="21">
        <f>'H4 - Žci'!D5</f>
        <v>9</v>
      </c>
      <c r="D72" s="12">
        <f>'H4 - Žci'!E5</f>
        <v>41</v>
      </c>
      <c r="F72" s="15" t="str">
        <f>'H4 - Žci'!A11</f>
        <v>Jeřábek Vojtěch</v>
      </c>
      <c r="G72" s="3" t="s">
        <v>35</v>
      </c>
      <c r="H72" s="21">
        <f>'H4 - Žci'!D11</f>
        <v>9</v>
      </c>
      <c r="I72" s="12">
        <f>'H4 - Žci'!E11</f>
        <v>47</v>
      </c>
    </row>
    <row r="73" spans="1:9" x14ac:dyDescent="0.35">
      <c r="A73" s="15" t="str">
        <f>'H4 - Žci'!A6</f>
        <v>Čapek Jan</v>
      </c>
      <c r="B73" s="3" t="s">
        <v>35</v>
      </c>
      <c r="C73" s="21">
        <f>'H4 - Žci'!D6</f>
        <v>10</v>
      </c>
      <c r="D73" s="12">
        <f>'H4 - Žci'!E6</f>
        <v>42</v>
      </c>
      <c r="F73" s="15" t="str">
        <f>'H4 - Žci'!A12</f>
        <v>Blažek Vojtěch</v>
      </c>
      <c r="G73" s="3" t="s">
        <v>35</v>
      </c>
      <c r="H73" s="21">
        <f>'H4 - Žci'!D12</f>
        <v>10</v>
      </c>
      <c r="I73" s="12">
        <f>'H4 - Žci'!E12</f>
        <v>49</v>
      </c>
    </row>
    <row r="74" spans="1:9" x14ac:dyDescent="0.35">
      <c r="A74" s="15" t="str">
        <f>'H4 - Žci'!A7</f>
        <v>Staněk Jakub</v>
      </c>
      <c r="B74" s="3" t="s">
        <v>35</v>
      </c>
      <c r="C74" s="21">
        <f>'H4 - Žci'!D7</f>
        <v>10</v>
      </c>
      <c r="D74" s="12">
        <f>'H4 - Žci'!E7</f>
        <v>43</v>
      </c>
      <c r="F74" s="15" t="str">
        <f>'H4 - Žci'!A13</f>
        <v>Yermolayev Jakub</v>
      </c>
      <c r="G74" s="3" t="s">
        <v>35</v>
      </c>
      <c r="H74" s="21">
        <f>'H4 - Žci'!D13</f>
        <v>9</v>
      </c>
      <c r="I74" s="12">
        <f>'H4 - Žci'!E13</f>
        <v>50</v>
      </c>
    </row>
    <row r="75" spans="1:9" x14ac:dyDescent="0.35">
      <c r="A75" s="15" t="str">
        <f>'H4 - Žci'!A8</f>
        <v>Sinetar Alex</v>
      </c>
      <c r="B75" s="3" t="s">
        <v>35</v>
      </c>
      <c r="C75" s="21">
        <f>'H4 - Žci'!D8</f>
        <v>10</v>
      </c>
      <c r="D75" s="12">
        <f>'H4 - Žci'!E8</f>
        <v>44</v>
      </c>
      <c r="F75" s="15">
        <f>'H4 - Žci'!A14</f>
        <v>0</v>
      </c>
      <c r="G75" s="3" t="s">
        <v>35</v>
      </c>
      <c r="H75" s="21">
        <f>'H4 - Žci'!D14</f>
        <v>0</v>
      </c>
      <c r="I75" s="12">
        <f>'H4 - Žci'!E14</f>
        <v>0</v>
      </c>
    </row>
    <row r="76" spans="1:9" x14ac:dyDescent="0.35">
      <c r="A76" s="15" t="str">
        <f>'H4 - Žci'!A9</f>
        <v>Vávra Jakub</v>
      </c>
      <c r="B76" s="3" t="s">
        <v>35</v>
      </c>
      <c r="C76" s="21">
        <f>'H4 - Žci'!D9</f>
        <v>11</v>
      </c>
      <c r="D76" s="12">
        <f>'H4 - Žci'!E9</f>
        <v>45</v>
      </c>
      <c r="F76" s="15">
        <f>'H4 - Žci'!A15</f>
        <v>0</v>
      </c>
      <c r="G76" s="3" t="s">
        <v>35</v>
      </c>
      <c r="H76" s="21">
        <f>'H4 - Žci'!D15</f>
        <v>0</v>
      </c>
      <c r="I76" s="12">
        <f>'H4 - Žci'!E15</f>
        <v>0</v>
      </c>
    </row>
    <row r="77" spans="1:9" ht="15" thickBot="1" x14ac:dyDescent="0.4">
      <c r="A77" s="13"/>
    </row>
    <row r="78" spans="1:9" x14ac:dyDescent="0.35">
      <c r="A78" s="71" t="str">
        <f>'H4 - Žci'!J10</f>
        <v>Gymnázium Písek</v>
      </c>
      <c r="B78" s="72"/>
      <c r="C78" s="72"/>
      <c r="D78" s="73"/>
      <c r="F78" s="71" t="str">
        <f>'H4 - Žci'!J11</f>
        <v>ZŠ Zborovská Tábor</v>
      </c>
      <c r="G78" s="72"/>
      <c r="H78" s="72"/>
      <c r="I78" s="73"/>
    </row>
    <row r="79" spans="1:9" ht="15" thickBot="1" x14ac:dyDescent="0.4">
      <c r="A79" s="74"/>
      <c r="B79" s="75"/>
      <c r="C79" s="75"/>
      <c r="D79" s="76"/>
      <c r="F79" s="74"/>
      <c r="G79" s="75"/>
      <c r="H79" s="75"/>
      <c r="I79" s="76"/>
    </row>
    <row r="80" spans="1:9" ht="15" thickBot="1" x14ac:dyDescent="0.4">
      <c r="A80" s="10" t="s">
        <v>11</v>
      </c>
      <c r="B80" s="10" t="s">
        <v>12</v>
      </c>
      <c r="C80" s="10" t="s">
        <v>10</v>
      </c>
      <c r="D80" s="10" t="s">
        <v>3</v>
      </c>
      <c r="F80" s="10" t="s">
        <v>11</v>
      </c>
      <c r="G80" s="10" t="s">
        <v>12</v>
      </c>
      <c r="H80" s="10" t="s">
        <v>10</v>
      </c>
      <c r="I80" s="10" t="s">
        <v>3</v>
      </c>
    </row>
    <row r="81" spans="1:9" x14ac:dyDescent="0.35">
      <c r="A81" s="15" t="str">
        <f>'H4 - Žci'!A16</f>
        <v>Kovář Josef</v>
      </c>
      <c r="B81" s="11" t="s">
        <v>35</v>
      </c>
      <c r="C81" s="21">
        <f>'H4 - Žci'!D16</f>
        <v>9</v>
      </c>
      <c r="D81" s="12">
        <f>'H4 - Žci'!E16</f>
        <v>51</v>
      </c>
      <c r="F81" s="15" t="str">
        <f>'H4 - Žci'!A22</f>
        <v>Podzimek Radim</v>
      </c>
      <c r="G81" s="11" t="s">
        <v>35</v>
      </c>
      <c r="H81" s="21">
        <f>'H4 - Žci'!D22</f>
        <v>9</v>
      </c>
      <c r="I81" s="12">
        <f>'H4 - Žci'!E22</f>
        <v>57</v>
      </c>
    </row>
    <row r="82" spans="1:9" x14ac:dyDescent="0.35">
      <c r="A82" s="15" t="str">
        <f>'H4 - Žci'!A17</f>
        <v>Medek Šimon</v>
      </c>
      <c r="B82" s="3" t="s">
        <v>35</v>
      </c>
      <c r="C82" s="21">
        <f>'H4 - Žci'!D17</f>
        <v>9</v>
      </c>
      <c r="D82" s="12">
        <f>'H4 - Žci'!E17</f>
        <v>52</v>
      </c>
      <c r="F82" s="15" t="str">
        <f>'H4 - Žci'!A23</f>
        <v>Vesecký Robin</v>
      </c>
      <c r="G82" s="3" t="s">
        <v>35</v>
      </c>
      <c r="H82" s="21">
        <f>'H4 - Žci'!D23</f>
        <v>9</v>
      </c>
      <c r="I82" s="12">
        <f>'H4 - Žci'!E23</f>
        <v>58</v>
      </c>
    </row>
    <row r="83" spans="1:9" x14ac:dyDescent="0.35">
      <c r="A83" s="15" t="str">
        <f>'H4 - Žci'!A18</f>
        <v>Kabátek Tobiáš</v>
      </c>
      <c r="B83" s="3" t="s">
        <v>35</v>
      </c>
      <c r="C83" s="21">
        <f>'H4 - Žci'!D18</f>
        <v>9</v>
      </c>
      <c r="D83" s="12">
        <f>'H4 - Žci'!E18</f>
        <v>53</v>
      </c>
      <c r="F83" s="15" t="str">
        <f>'H4 - Žci'!A24</f>
        <v>Pražák Matěj</v>
      </c>
      <c r="G83" s="3" t="s">
        <v>35</v>
      </c>
      <c r="H83" s="21">
        <f>'H4 - Žci'!D24</f>
        <v>10</v>
      </c>
      <c r="I83" s="12">
        <f>'H4 - Žci'!E24</f>
        <v>59</v>
      </c>
    </row>
    <row r="84" spans="1:9" x14ac:dyDescent="0.35">
      <c r="A84" s="15" t="str">
        <f>'H4 - Žci'!A19</f>
        <v>Feit Antonín</v>
      </c>
      <c r="B84" s="3" t="s">
        <v>35</v>
      </c>
      <c r="C84" s="21">
        <f>'H4 - Žci'!D19</f>
        <v>9</v>
      </c>
      <c r="D84" s="12">
        <f>'H4 - Žci'!E19</f>
        <v>54</v>
      </c>
      <c r="F84" s="15" t="str">
        <f>'H4 - Žci'!A25</f>
        <v>Bartoň Adam</v>
      </c>
      <c r="G84" s="3" t="s">
        <v>35</v>
      </c>
      <c r="H84" s="21">
        <f>'H4 - Žci'!D25</f>
        <v>10</v>
      </c>
      <c r="I84" s="12">
        <f>'H4 - Žci'!E25</f>
        <v>60</v>
      </c>
    </row>
    <row r="85" spans="1:9" x14ac:dyDescent="0.35">
      <c r="A85" s="15" t="str">
        <f>'H4 - Žci'!A20</f>
        <v>Pajma Samuel</v>
      </c>
      <c r="B85" s="3" t="s">
        <v>35</v>
      </c>
      <c r="C85" s="21">
        <f>'H4 - Žci'!D20</f>
        <v>9</v>
      </c>
      <c r="D85" s="12">
        <f>'H4 - Žci'!E20</f>
        <v>55</v>
      </c>
      <c r="F85" s="15" t="str">
        <f>'H4 - Žci'!A26</f>
        <v>Cimburek Filip</v>
      </c>
      <c r="G85" s="3" t="s">
        <v>35</v>
      </c>
      <c r="H85" s="21">
        <f>'H4 - Žci'!D26</f>
        <v>10</v>
      </c>
      <c r="I85" s="12">
        <f>'H4 - Žci'!E26</f>
        <v>61</v>
      </c>
    </row>
    <row r="86" spans="1:9" x14ac:dyDescent="0.35">
      <c r="A86" s="15" t="str">
        <f>'H4 - Žci'!A21</f>
        <v>Sicher Pablo Josef</v>
      </c>
      <c r="B86" s="3" t="s">
        <v>35</v>
      </c>
      <c r="C86" s="21">
        <f>'H4 - Žci'!D21</f>
        <v>10</v>
      </c>
      <c r="D86" s="12">
        <f>'H4 - Žci'!E21</f>
        <v>56</v>
      </c>
      <c r="F86" s="15" t="str">
        <f>'H4 - Žci'!A27</f>
        <v>Kubašta Jan</v>
      </c>
      <c r="G86" s="3" t="s">
        <v>35</v>
      </c>
      <c r="H86" s="21">
        <f>'H4 - Žci'!D27</f>
        <v>10</v>
      </c>
      <c r="I86" s="12">
        <f>'H4 - Žci'!E27</f>
        <v>62</v>
      </c>
    </row>
    <row r="87" spans="1:9" ht="15" thickBot="1" x14ac:dyDescent="0.4"/>
    <row r="88" spans="1:9" x14ac:dyDescent="0.35">
      <c r="A88" s="71" t="str">
        <f>'H4 - Žci'!J12</f>
        <v>Gymnázium V. Nováka J. Hradec</v>
      </c>
      <c r="B88" s="72"/>
      <c r="C88" s="72"/>
      <c r="D88" s="73"/>
      <c r="F88" s="71">
        <f>'H4 - Žci'!J13</f>
        <v>0</v>
      </c>
      <c r="G88" s="72"/>
      <c r="H88" s="72"/>
      <c r="I88" s="73"/>
    </row>
    <row r="89" spans="1:9" ht="15" thickBot="1" x14ac:dyDescent="0.4">
      <c r="A89" s="74"/>
      <c r="B89" s="75"/>
      <c r="C89" s="75"/>
      <c r="D89" s="76"/>
      <c r="F89" s="74"/>
      <c r="G89" s="75"/>
      <c r="H89" s="75"/>
      <c r="I89" s="76"/>
    </row>
    <row r="90" spans="1:9" ht="15" thickBot="1" x14ac:dyDescent="0.4">
      <c r="A90" s="10" t="s">
        <v>11</v>
      </c>
      <c r="B90" s="10" t="s">
        <v>12</v>
      </c>
      <c r="C90" s="10" t="s">
        <v>10</v>
      </c>
      <c r="D90" s="10" t="s">
        <v>3</v>
      </c>
      <c r="F90" s="10" t="s">
        <v>11</v>
      </c>
      <c r="G90" s="10" t="s">
        <v>12</v>
      </c>
      <c r="H90" s="10" t="s">
        <v>10</v>
      </c>
      <c r="I90" s="10" t="s">
        <v>3</v>
      </c>
    </row>
    <row r="91" spans="1:9" x14ac:dyDescent="0.35">
      <c r="A91" s="15" t="str">
        <f>'H4 - Žci'!A28</f>
        <v>Hron Vladimír</v>
      </c>
      <c r="B91" s="11" t="s">
        <v>35</v>
      </c>
      <c r="C91" s="21">
        <f>'H4 - Žci'!D28</f>
        <v>9</v>
      </c>
      <c r="D91" s="12">
        <f>'H4 - Žci'!E28</f>
        <v>63</v>
      </c>
      <c r="F91" s="15">
        <f>'H4 - Žci'!A34</f>
        <v>0</v>
      </c>
      <c r="G91" s="11" t="s">
        <v>35</v>
      </c>
      <c r="H91" s="21">
        <f>'H4 - Žci'!D34</f>
        <v>0</v>
      </c>
      <c r="I91" s="12">
        <f>'H4 - Žci'!E34</f>
        <v>0</v>
      </c>
    </row>
    <row r="92" spans="1:9" x14ac:dyDescent="0.35">
      <c r="A92" s="15" t="str">
        <f>'H4 - Žci'!A29</f>
        <v>Kukačka Jakub</v>
      </c>
      <c r="B92" s="3" t="s">
        <v>35</v>
      </c>
      <c r="C92" s="21">
        <f>'H4 - Žci'!D29</f>
        <v>10</v>
      </c>
      <c r="D92" s="12">
        <f>'H4 - Žci'!E29</f>
        <v>64</v>
      </c>
      <c r="F92" s="15">
        <f>'H4 - Žci'!A35</f>
        <v>0</v>
      </c>
      <c r="G92" s="3" t="s">
        <v>35</v>
      </c>
      <c r="H92" s="21">
        <f>'H4 - Žci'!D35</f>
        <v>0</v>
      </c>
      <c r="I92" s="12">
        <f>'H4 - Žci'!E35</f>
        <v>0</v>
      </c>
    </row>
    <row r="93" spans="1:9" x14ac:dyDescent="0.35">
      <c r="A93" s="15" t="str">
        <f>'H4 - Žci'!A30</f>
        <v>Bindr Jan</v>
      </c>
      <c r="B93" s="3" t="s">
        <v>35</v>
      </c>
      <c r="C93" s="21">
        <f>'H4 - Žci'!D30</f>
        <v>10</v>
      </c>
      <c r="D93" s="12">
        <f>'H4 - Žci'!E30</f>
        <v>65</v>
      </c>
      <c r="F93" s="15">
        <f>'H4 - Žci'!A36</f>
        <v>0</v>
      </c>
      <c r="G93" s="3" t="s">
        <v>35</v>
      </c>
      <c r="H93" s="21">
        <f>'H4 - Žci'!D36</f>
        <v>0</v>
      </c>
      <c r="I93" s="12">
        <f>'H4 - Žci'!E36</f>
        <v>0</v>
      </c>
    </row>
    <row r="94" spans="1:9" x14ac:dyDescent="0.35">
      <c r="A94" s="15" t="str">
        <f>'H4 - Žci'!A31</f>
        <v>Mynář Ondřej</v>
      </c>
      <c r="B94" s="3" t="s">
        <v>35</v>
      </c>
      <c r="C94" s="21">
        <f>'H4 - Žci'!D31</f>
        <v>9</v>
      </c>
      <c r="D94" s="12">
        <f>'H4 - Žci'!E31</f>
        <v>67</v>
      </c>
      <c r="F94" s="15">
        <f>'H4 - Žci'!A37</f>
        <v>0</v>
      </c>
      <c r="G94" s="3" t="s">
        <v>35</v>
      </c>
      <c r="H94" s="21">
        <f>'H4 - Žci'!D37</f>
        <v>0</v>
      </c>
      <c r="I94" s="12">
        <f>'H4 - Žci'!E37</f>
        <v>0</v>
      </c>
    </row>
    <row r="95" spans="1:9" x14ac:dyDescent="0.35">
      <c r="A95" s="15" t="str">
        <f>'H4 - Žci'!A32</f>
        <v>Přerovský Václav</v>
      </c>
      <c r="B95" s="3" t="s">
        <v>35</v>
      </c>
      <c r="C95" s="21">
        <f>'H4 - Žci'!D32</f>
        <v>9</v>
      </c>
      <c r="D95" s="12">
        <f>'H4 - Žci'!E32</f>
        <v>68</v>
      </c>
      <c r="F95" s="15">
        <f>'H4 - Žci'!A38</f>
        <v>0</v>
      </c>
      <c r="G95" s="3" t="s">
        <v>35</v>
      </c>
      <c r="H95" s="21">
        <f>'H4 - Žci'!D38</f>
        <v>0</v>
      </c>
      <c r="I95" s="12">
        <f>'H4 - Žci'!E38</f>
        <v>0</v>
      </c>
    </row>
    <row r="96" spans="1:9" x14ac:dyDescent="0.35">
      <c r="A96" s="15" t="str">
        <f>'H4 - Žci'!A33</f>
        <v>Tichý Ondřej</v>
      </c>
      <c r="B96" s="3" t="s">
        <v>35</v>
      </c>
      <c r="C96" s="21">
        <f>'H4 - Žci'!D33</f>
        <v>9</v>
      </c>
      <c r="D96" s="12">
        <f>'H4 - Žci'!E33</f>
        <v>69</v>
      </c>
      <c r="F96" s="15">
        <f>'H4 - Žci'!A39</f>
        <v>0</v>
      </c>
      <c r="G96" s="3" t="s">
        <v>35</v>
      </c>
      <c r="H96" s="21">
        <f>'H4 - Žci'!D39</f>
        <v>0</v>
      </c>
      <c r="I96" s="12">
        <f>'H4 - Žci'!E39</f>
        <v>0</v>
      </c>
    </row>
    <row r="97" spans="1:9" ht="15" thickBot="1" x14ac:dyDescent="0.4"/>
    <row r="98" spans="1:9" x14ac:dyDescent="0.35">
      <c r="A98" s="71">
        <f>'H4 - Žci'!J14</f>
        <v>0</v>
      </c>
      <c r="B98" s="72"/>
      <c r="C98" s="72"/>
      <c r="D98" s="73"/>
      <c r="F98" s="71">
        <f>'H4 - Žci'!J15</f>
        <v>0</v>
      </c>
      <c r="G98" s="72"/>
      <c r="H98" s="72"/>
      <c r="I98" s="73"/>
    </row>
    <row r="99" spans="1:9" ht="15" thickBot="1" x14ac:dyDescent="0.4">
      <c r="A99" s="74"/>
      <c r="B99" s="75"/>
      <c r="C99" s="75"/>
      <c r="D99" s="76"/>
      <c r="F99" s="74"/>
      <c r="G99" s="75"/>
      <c r="H99" s="75"/>
      <c r="I99" s="76"/>
    </row>
    <row r="100" spans="1:9" ht="15" thickBot="1" x14ac:dyDescent="0.4">
      <c r="A100" s="10" t="s">
        <v>11</v>
      </c>
      <c r="B100" s="10" t="s">
        <v>12</v>
      </c>
      <c r="C100" s="10" t="s">
        <v>10</v>
      </c>
      <c r="D100" s="10" t="s">
        <v>3</v>
      </c>
      <c r="F100" s="10" t="s">
        <v>11</v>
      </c>
      <c r="G100" s="10" t="s">
        <v>12</v>
      </c>
      <c r="H100" s="10" t="s">
        <v>10</v>
      </c>
      <c r="I100" s="10" t="s">
        <v>3</v>
      </c>
    </row>
    <row r="101" spans="1:9" x14ac:dyDescent="0.35">
      <c r="A101" s="15">
        <f>'H4 - Žci'!A40</f>
        <v>0</v>
      </c>
      <c r="B101" s="11" t="s">
        <v>35</v>
      </c>
      <c r="C101" s="21">
        <f>'H4 - Žci'!D40</f>
        <v>0</v>
      </c>
      <c r="D101" s="12">
        <f>'H4 - Žci'!E40</f>
        <v>0</v>
      </c>
      <c r="F101" s="15">
        <f>'H4 - Žci'!A46</f>
        <v>0</v>
      </c>
      <c r="G101" s="11" t="s">
        <v>35</v>
      </c>
      <c r="H101" s="21">
        <f>'H4 - Žci'!D46</f>
        <v>0</v>
      </c>
      <c r="I101" s="12">
        <f>'H4 - Žci'!E46</f>
        <v>0</v>
      </c>
    </row>
    <row r="102" spans="1:9" x14ac:dyDescent="0.35">
      <c r="A102" s="15">
        <f>'H4 - Žci'!A41</f>
        <v>0</v>
      </c>
      <c r="B102" s="3" t="s">
        <v>35</v>
      </c>
      <c r="C102" s="21">
        <f>'H4 - Žci'!D41</f>
        <v>0</v>
      </c>
      <c r="D102" s="12">
        <f>'H4 - Žci'!E41</f>
        <v>0</v>
      </c>
      <c r="F102" s="15">
        <f>'H4 - Žci'!A47</f>
        <v>0</v>
      </c>
      <c r="G102" s="3" t="s">
        <v>35</v>
      </c>
      <c r="H102" s="21">
        <f>'H4 - Žci'!D47</f>
        <v>0</v>
      </c>
      <c r="I102" s="12">
        <f>'H4 - Žci'!E47</f>
        <v>0</v>
      </c>
    </row>
    <row r="103" spans="1:9" x14ac:dyDescent="0.35">
      <c r="A103" s="15">
        <f>'H4 - Žci'!A42</f>
        <v>0</v>
      </c>
      <c r="B103" s="3" t="s">
        <v>35</v>
      </c>
      <c r="C103" s="21">
        <f>'H4 - Žci'!D42</f>
        <v>0</v>
      </c>
      <c r="D103" s="12">
        <f>'H4 - Žci'!E42</f>
        <v>0</v>
      </c>
      <c r="F103" s="15">
        <f>'H4 - Žci'!A48</f>
        <v>0</v>
      </c>
      <c r="G103" s="3" t="s">
        <v>35</v>
      </c>
      <c r="H103" s="21">
        <f>'H4 - Žci'!D48</f>
        <v>0</v>
      </c>
      <c r="I103" s="12">
        <f>'H4 - Žci'!E48</f>
        <v>0</v>
      </c>
    </row>
    <row r="104" spans="1:9" x14ac:dyDescent="0.35">
      <c r="A104" s="15">
        <f>'H4 - Žci'!A43</f>
        <v>0</v>
      </c>
      <c r="B104" s="3" t="s">
        <v>35</v>
      </c>
      <c r="C104" s="21">
        <f>'H4 - Žci'!D43</f>
        <v>0</v>
      </c>
      <c r="D104" s="12">
        <f>'H4 - Žci'!E43</f>
        <v>0</v>
      </c>
      <c r="F104" s="15">
        <f>'H4 - Žci'!A49</f>
        <v>0</v>
      </c>
      <c r="G104" s="3" t="s">
        <v>35</v>
      </c>
      <c r="H104" s="21">
        <f>'H4 - Žci'!D49</f>
        <v>0</v>
      </c>
      <c r="I104" s="12">
        <f>'H4 - Žci'!E49</f>
        <v>0</v>
      </c>
    </row>
    <row r="105" spans="1:9" x14ac:dyDescent="0.35">
      <c r="A105" s="15">
        <f>'H4 - Žci'!A44</f>
        <v>0</v>
      </c>
      <c r="B105" s="3" t="s">
        <v>35</v>
      </c>
      <c r="C105" s="21">
        <f>'H4 - Žci'!D44</f>
        <v>0</v>
      </c>
      <c r="D105" s="12">
        <f>'H4 - Žci'!E44</f>
        <v>0</v>
      </c>
      <c r="F105" s="15">
        <f>'H4 - Žci'!A50</f>
        <v>0</v>
      </c>
      <c r="G105" s="3" t="s">
        <v>35</v>
      </c>
      <c r="H105" s="21">
        <f>'H4 - Žci'!D50</f>
        <v>0</v>
      </c>
      <c r="I105" s="12">
        <f>'H4 - Žci'!E50</f>
        <v>0</v>
      </c>
    </row>
    <row r="106" spans="1:9" x14ac:dyDescent="0.35">
      <c r="A106" s="15">
        <f>'H4 - Žci'!A45</f>
        <v>0</v>
      </c>
      <c r="B106" s="3" t="s">
        <v>35</v>
      </c>
      <c r="C106" s="21">
        <f>'H4 - Žci'!D45</f>
        <v>0</v>
      </c>
      <c r="D106" s="12">
        <f>'H4 - Žci'!E45</f>
        <v>0</v>
      </c>
      <c r="F106" s="15">
        <f>'H4 - Žci'!A51</f>
        <v>0</v>
      </c>
      <c r="G106" s="3" t="s">
        <v>35</v>
      </c>
      <c r="H106" s="21">
        <f>'H4 - Žci'!D51</f>
        <v>0</v>
      </c>
      <c r="I106" s="12">
        <f>'H4 - Žci'!E51</f>
        <v>0</v>
      </c>
    </row>
    <row r="107" spans="1:9" ht="15" thickBot="1" x14ac:dyDescent="0.4"/>
    <row r="108" spans="1:9" x14ac:dyDescent="0.35">
      <c r="A108" s="71">
        <f>'H4 - Žci'!J16</f>
        <v>0</v>
      </c>
      <c r="B108" s="72"/>
      <c r="C108" s="72"/>
      <c r="D108" s="73"/>
      <c r="F108" s="71">
        <f>'H4 - Žci'!J17</f>
        <v>0</v>
      </c>
      <c r="G108" s="72"/>
      <c r="H108" s="72"/>
      <c r="I108" s="73"/>
    </row>
    <row r="109" spans="1:9" ht="15" thickBot="1" x14ac:dyDescent="0.4">
      <c r="A109" s="74"/>
      <c r="B109" s="75"/>
      <c r="C109" s="75"/>
      <c r="D109" s="76"/>
      <c r="F109" s="74"/>
      <c r="G109" s="75"/>
      <c r="H109" s="75"/>
      <c r="I109" s="76"/>
    </row>
    <row r="110" spans="1:9" ht="15" thickBot="1" x14ac:dyDescent="0.4">
      <c r="A110" s="10" t="s">
        <v>11</v>
      </c>
      <c r="B110" s="10" t="s">
        <v>12</v>
      </c>
      <c r="C110" s="10" t="s">
        <v>10</v>
      </c>
      <c r="D110" s="10" t="s">
        <v>3</v>
      </c>
      <c r="F110" s="10" t="s">
        <v>11</v>
      </c>
      <c r="G110" s="10" t="s">
        <v>12</v>
      </c>
      <c r="H110" s="10" t="s">
        <v>10</v>
      </c>
      <c r="I110" s="10" t="s">
        <v>3</v>
      </c>
    </row>
    <row r="111" spans="1:9" x14ac:dyDescent="0.35">
      <c r="A111" s="15">
        <f>'H4 - Žci'!A52</f>
        <v>0</v>
      </c>
      <c r="B111" s="11" t="s">
        <v>35</v>
      </c>
      <c r="C111" s="21">
        <f>'H4 - Žci'!D52</f>
        <v>0</v>
      </c>
      <c r="D111" s="12">
        <f>'H4 - Žci'!E52</f>
        <v>0</v>
      </c>
      <c r="F111" s="15">
        <f>'H4 - Žci'!A58</f>
        <v>0</v>
      </c>
      <c r="G111" s="11" t="s">
        <v>35</v>
      </c>
      <c r="H111" s="21">
        <f>'H4 - Žci'!D58</f>
        <v>0</v>
      </c>
      <c r="I111" s="12">
        <f>'H4 - Žci'!E58</f>
        <v>0</v>
      </c>
    </row>
    <row r="112" spans="1:9" x14ac:dyDescent="0.35">
      <c r="A112" s="15">
        <f>'H4 - Žci'!A53</f>
        <v>0</v>
      </c>
      <c r="B112" s="3" t="s">
        <v>35</v>
      </c>
      <c r="C112" s="21">
        <f>'H4 - Žci'!D53</f>
        <v>0</v>
      </c>
      <c r="D112" s="12">
        <f>'H4 - Žci'!E53</f>
        <v>0</v>
      </c>
      <c r="F112" s="15">
        <f>'H4 - Žci'!A59</f>
        <v>0</v>
      </c>
      <c r="G112" s="3" t="s">
        <v>35</v>
      </c>
      <c r="H112" s="21">
        <f>'H4 - Žci'!D59</f>
        <v>0</v>
      </c>
      <c r="I112" s="12">
        <f>'H4 - Žci'!E59</f>
        <v>0</v>
      </c>
    </row>
    <row r="113" spans="1:9" x14ac:dyDescent="0.35">
      <c r="A113" s="15">
        <f>'H4 - Žci'!A54</f>
        <v>0</v>
      </c>
      <c r="B113" s="3" t="s">
        <v>35</v>
      </c>
      <c r="C113" s="21">
        <f>'H4 - Žci'!D54</f>
        <v>0</v>
      </c>
      <c r="D113" s="12">
        <f>'H4 - Žci'!E54</f>
        <v>0</v>
      </c>
      <c r="F113" s="15">
        <f>'H4 - Žci'!A60</f>
        <v>0</v>
      </c>
      <c r="G113" s="3" t="s">
        <v>35</v>
      </c>
      <c r="H113" s="21">
        <f>'H4 - Žci'!D60</f>
        <v>0</v>
      </c>
      <c r="I113" s="12">
        <f>'H4 - Žci'!E60</f>
        <v>0</v>
      </c>
    </row>
    <row r="114" spans="1:9" x14ac:dyDescent="0.35">
      <c r="A114" s="15">
        <f>'H4 - Žci'!A55</f>
        <v>0</v>
      </c>
      <c r="B114" s="3" t="s">
        <v>35</v>
      </c>
      <c r="C114" s="21">
        <f>'H4 - Žci'!D55</f>
        <v>0</v>
      </c>
      <c r="D114" s="12">
        <f>'H4 - Žci'!E55</f>
        <v>0</v>
      </c>
      <c r="F114" s="15">
        <f>'H4 - Žci'!A61</f>
        <v>0</v>
      </c>
      <c r="G114" s="3" t="s">
        <v>35</v>
      </c>
      <c r="H114" s="21">
        <f>'H4 - Žci'!D61</f>
        <v>0</v>
      </c>
      <c r="I114" s="12">
        <f>'H4 - Žci'!E61</f>
        <v>0</v>
      </c>
    </row>
    <row r="115" spans="1:9" x14ac:dyDescent="0.35">
      <c r="A115" s="15">
        <f>'H4 - Žci'!A56</f>
        <v>0</v>
      </c>
      <c r="B115" s="3" t="s">
        <v>35</v>
      </c>
      <c r="C115" s="21">
        <f>'H4 - Žci'!D56</f>
        <v>0</v>
      </c>
      <c r="D115" s="12">
        <f>'H4 - Žci'!E56</f>
        <v>0</v>
      </c>
      <c r="F115" s="15">
        <f>'H4 - Žci'!A62</f>
        <v>0</v>
      </c>
      <c r="G115" s="3" t="s">
        <v>35</v>
      </c>
      <c r="H115" s="21">
        <f>'H4 - Žci'!D62</f>
        <v>0</v>
      </c>
      <c r="I115" s="12">
        <f>'H4 - Žci'!E62</f>
        <v>0</v>
      </c>
    </row>
    <row r="116" spans="1:9" x14ac:dyDescent="0.35">
      <c r="A116" s="15">
        <f>'H4 - Žci'!A57</f>
        <v>0</v>
      </c>
      <c r="B116" s="3" t="s">
        <v>35</v>
      </c>
      <c r="C116" s="21">
        <f>'H4 - Žci'!D57</f>
        <v>0</v>
      </c>
      <c r="D116" s="12">
        <f>'H4 - Žci'!E57</f>
        <v>0</v>
      </c>
      <c r="F116" s="15">
        <f>'H4 - Žci'!A63</f>
        <v>0</v>
      </c>
      <c r="G116" s="3" t="s">
        <v>35</v>
      </c>
      <c r="H116" s="21">
        <f>'H4 - Žci'!D63</f>
        <v>0</v>
      </c>
      <c r="I116" s="12">
        <f>'H4 - Žci'!E63</f>
        <v>0</v>
      </c>
    </row>
    <row r="117" spans="1:9" ht="15" thickBot="1" x14ac:dyDescent="0.4">
      <c r="A117" s="17"/>
      <c r="B117" s="14"/>
      <c r="C117" s="22"/>
      <c r="D117" s="18"/>
      <c r="F117" s="17"/>
      <c r="G117" s="14"/>
      <c r="H117" s="22"/>
      <c r="I117" s="18"/>
    </row>
    <row r="118" spans="1:9" x14ac:dyDescent="0.35">
      <c r="A118" s="71">
        <f>'H4 - Žci'!J18</f>
        <v>0</v>
      </c>
      <c r="B118" s="72"/>
      <c r="C118" s="72"/>
      <c r="D118" s="73"/>
      <c r="F118" s="17"/>
      <c r="G118" s="14"/>
      <c r="H118" s="22"/>
      <c r="I118" s="18"/>
    </row>
    <row r="119" spans="1:9" ht="15" thickBot="1" x14ac:dyDescent="0.4">
      <c r="A119" s="74"/>
      <c r="B119" s="75"/>
      <c r="C119" s="75"/>
      <c r="D119" s="76"/>
      <c r="F119" s="17"/>
      <c r="G119" s="14"/>
      <c r="H119" s="22"/>
      <c r="I119" s="18"/>
    </row>
    <row r="120" spans="1:9" ht="15" thickBot="1" x14ac:dyDescent="0.4">
      <c r="A120" s="10" t="s">
        <v>11</v>
      </c>
      <c r="B120" s="10" t="s">
        <v>12</v>
      </c>
      <c r="C120" s="10" t="s">
        <v>10</v>
      </c>
      <c r="D120" s="10" t="s">
        <v>3</v>
      </c>
      <c r="F120" s="17"/>
      <c r="G120" s="14"/>
      <c r="H120" s="22"/>
      <c r="I120" s="18"/>
    </row>
    <row r="121" spans="1:9" x14ac:dyDescent="0.35">
      <c r="A121" s="15">
        <f>'H4 - Žci'!A64</f>
        <v>0</v>
      </c>
      <c r="B121" s="11" t="s">
        <v>35</v>
      </c>
      <c r="C121" s="21">
        <f>'H4 - Žci'!D64</f>
        <v>0</v>
      </c>
      <c r="D121" s="12">
        <f>'H4 - Žci'!E64</f>
        <v>0</v>
      </c>
      <c r="F121" s="17"/>
      <c r="G121" s="14"/>
      <c r="H121" s="22"/>
      <c r="I121" s="18"/>
    </row>
    <row r="122" spans="1:9" x14ac:dyDescent="0.35">
      <c r="A122" s="15">
        <f>'H4 - Žci'!A65</f>
        <v>0</v>
      </c>
      <c r="B122" s="3" t="s">
        <v>35</v>
      </c>
      <c r="C122" s="21">
        <f>'H4 - Žci'!D65</f>
        <v>0</v>
      </c>
      <c r="D122" s="12">
        <f>'H4 - Žci'!E65</f>
        <v>0</v>
      </c>
      <c r="F122" s="17"/>
      <c r="G122" s="14"/>
      <c r="H122" s="22"/>
      <c r="I122" s="18"/>
    </row>
    <row r="123" spans="1:9" x14ac:dyDescent="0.35">
      <c r="A123" s="15">
        <f>'H4 - Žci'!A66</f>
        <v>0</v>
      </c>
      <c r="B123" s="3" t="s">
        <v>35</v>
      </c>
      <c r="C123" s="21">
        <f>'H4 - Žci'!D66</f>
        <v>0</v>
      </c>
      <c r="D123" s="12">
        <f>'H4 - Žci'!E66</f>
        <v>0</v>
      </c>
      <c r="F123" s="17"/>
      <c r="G123" s="14"/>
      <c r="H123" s="22"/>
      <c r="I123" s="18"/>
    </row>
    <row r="124" spans="1:9" x14ac:dyDescent="0.35">
      <c r="A124" s="15">
        <f>'H4 - Žci'!A67</f>
        <v>0</v>
      </c>
      <c r="B124" s="3" t="s">
        <v>35</v>
      </c>
      <c r="C124" s="21">
        <f>'H4 - Žci'!D67</f>
        <v>0</v>
      </c>
      <c r="D124" s="12">
        <f>'H4 - Žci'!E67</f>
        <v>0</v>
      </c>
      <c r="F124" s="17"/>
      <c r="G124" s="14"/>
      <c r="H124" s="22"/>
      <c r="I124" s="18"/>
    </row>
    <row r="125" spans="1:9" x14ac:dyDescent="0.35">
      <c r="A125" s="15">
        <f>'H4 - Žci'!A68</f>
        <v>0</v>
      </c>
      <c r="B125" s="3" t="s">
        <v>35</v>
      </c>
      <c r="C125" s="21">
        <f>'H4 - Žci'!D68</f>
        <v>0</v>
      </c>
      <c r="D125" s="12">
        <f>'H4 - Žci'!E68</f>
        <v>0</v>
      </c>
      <c r="F125" s="17"/>
      <c r="G125" s="14"/>
      <c r="H125" s="22"/>
      <c r="I125" s="18"/>
    </row>
    <row r="126" spans="1:9" x14ac:dyDescent="0.35">
      <c r="A126" s="15">
        <f>'H4 - Žci'!A69</f>
        <v>0</v>
      </c>
      <c r="B126" s="3" t="s">
        <v>35</v>
      </c>
      <c r="C126" s="21">
        <f>'H4 - Žci'!D69</f>
        <v>0</v>
      </c>
      <c r="D126" s="12">
        <f>'H4 - Žci'!E69</f>
        <v>0</v>
      </c>
      <c r="F126" s="17"/>
      <c r="G126" s="14"/>
      <c r="H126" s="22"/>
      <c r="I126" s="18"/>
    </row>
    <row r="128" spans="1:9" ht="15" thickBot="1" x14ac:dyDescent="0.4"/>
    <row r="129" spans="1:9" x14ac:dyDescent="0.35">
      <c r="A129" s="77" t="s">
        <v>27</v>
      </c>
      <c r="B129" s="83"/>
      <c r="C129" s="83"/>
      <c r="D129" s="83"/>
      <c r="E129" s="83"/>
      <c r="F129" s="83"/>
      <c r="G129" s="83"/>
      <c r="H129" s="83"/>
      <c r="I129" s="84"/>
    </row>
    <row r="130" spans="1:9" ht="15" thickBot="1" x14ac:dyDescent="0.4">
      <c r="A130" s="85"/>
      <c r="B130" s="86"/>
      <c r="C130" s="86"/>
      <c r="D130" s="86"/>
      <c r="E130" s="86"/>
      <c r="F130" s="86"/>
      <c r="G130" s="86"/>
      <c r="H130" s="86"/>
      <c r="I130" s="87"/>
    </row>
    <row r="131" spans="1:9" ht="14.4" customHeight="1" thickBot="1" x14ac:dyDescent="0.4">
      <c r="A131" s="23"/>
      <c r="B131" s="24"/>
      <c r="C131" s="24"/>
      <c r="D131" s="24"/>
      <c r="E131" s="24"/>
      <c r="F131" s="24"/>
      <c r="G131" s="24"/>
      <c r="H131" s="24"/>
      <c r="I131" s="25"/>
    </row>
    <row r="132" spans="1:9" x14ac:dyDescent="0.35">
      <c r="A132" s="71" t="str">
        <f>'H5 - Dci'!J8</f>
        <v>Obchodní akademie Tábor</v>
      </c>
      <c r="B132" s="72"/>
      <c r="C132" s="72"/>
      <c r="D132" s="73"/>
      <c r="F132" s="71" t="str">
        <f>'H5 - Dci'!J9</f>
        <v>SŠ České Velenice</v>
      </c>
      <c r="G132" s="72"/>
      <c r="H132" s="72"/>
      <c r="I132" s="73"/>
    </row>
    <row r="133" spans="1:9" ht="15" thickBot="1" x14ac:dyDescent="0.4">
      <c r="A133" s="88"/>
      <c r="B133" s="89"/>
      <c r="C133" s="89"/>
      <c r="D133" s="90"/>
      <c r="F133" s="88"/>
      <c r="G133" s="89"/>
      <c r="H133" s="89"/>
      <c r="I133" s="90"/>
    </row>
    <row r="134" spans="1:9" ht="15" thickBot="1" x14ac:dyDescent="0.4">
      <c r="A134" s="10" t="s">
        <v>11</v>
      </c>
      <c r="B134" s="10" t="s">
        <v>12</v>
      </c>
      <c r="C134" s="10" t="s">
        <v>10</v>
      </c>
      <c r="D134" s="10" t="s">
        <v>3</v>
      </c>
      <c r="F134" s="10" t="s">
        <v>11</v>
      </c>
      <c r="G134" s="10" t="s">
        <v>12</v>
      </c>
      <c r="H134" s="10" t="s">
        <v>10</v>
      </c>
      <c r="I134" s="10" t="s">
        <v>3</v>
      </c>
    </row>
    <row r="135" spans="1:9" x14ac:dyDescent="0.35">
      <c r="A135" s="15" t="str">
        <f>'H5 - Dci'!A4</f>
        <v>Šedivý Tomáš</v>
      </c>
      <c r="B135" s="11" t="s">
        <v>36</v>
      </c>
      <c r="C135" s="21">
        <f>'H5 - Dci'!D4</f>
        <v>8</v>
      </c>
      <c r="D135" s="12">
        <f>'H5 - Dci'!E4</f>
        <v>26</v>
      </c>
      <c r="F135" s="15" t="str">
        <f>'H5 - Dci'!A10</f>
        <v>Souček Filip</v>
      </c>
      <c r="G135" s="11" t="s">
        <v>36</v>
      </c>
      <c r="H135" s="21">
        <f>'H5 - Dci'!D10</f>
        <v>5</v>
      </c>
      <c r="I135" s="12">
        <f>'H5 - Dci'!E10</f>
        <v>31</v>
      </c>
    </row>
    <row r="136" spans="1:9" x14ac:dyDescent="0.35">
      <c r="A136" s="15" t="str">
        <f>'H5 - Dci'!A5</f>
        <v>Hubáček Ondřej</v>
      </c>
      <c r="B136" s="3" t="s">
        <v>36</v>
      </c>
      <c r="C136" s="21">
        <f>'H5 - Dci'!D5</f>
        <v>9</v>
      </c>
      <c r="D136" s="12">
        <f>'H5 - Dci'!E5</f>
        <v>27</v>
      </c>
      <c r="F136" s="15" t="str">
        <f>'H5 - Dci'!A11</f>
        <v>Fiala Jonáš</v>
      </c>
      <c r="G136" s="3" t="s">
        <v>36</v>
      </c>
      <c r="H136" s="21">
        <f>'H5 - Dci'!D11</f>
        <v>6</v>
      </c>
      <c r="I136" s="12">
        <f>'H5 - Dci'!E11</f>
        <v>32</v>
      </c>
    </row>
    <row r="137" spans="1:9" x14ac:dyDescent="0.35">
      <c r="A137" s="15" t="str">
        <f>'H5 - Dci'!A6</f>
        <v>Majerik Dan</v>
      </c>
      <c r="B137" s="3" t="s">
        <v>36</v>
      </c>
      <c r="C137" s="21">
        <f>'H5 - Dci'!D6</f>
        <v>7</v>
      </c>
      <c r="D137" s="12">
        <f>'H5 - Dci'!E6</f>
        <v>28</v>
      </c>
      <c r="F137" s="15" t="str">
        <f>'H5 - Dci'!A12</f>
        <v>Horváth Filip</v>
      </c>
      <c r="G137" s="3" t="s">
        <v>36</v>
      </c>
      <c r="H137" s="21">
        <f>'H5 - Dci'!D12</f>
        <v>5</v>
      </c>
      <c r="I137" s="12">
        <f>'H5 - Dci'!E12</f>
        <v>33</v>
      </c>
    </row>
    <row r="138" spans="1:9" x14ac:dyDescent="0.35">
      <c r="A138" s="15" t="str">
        <f>'H5 - Dci'!A7</f>
        <v>Svoboda Adam</v>
      </c>
      <c r="B138" s="3" t="s">
        <v>36</v>
      </c>
      <c r="C138" s="21">
        <f>'H5 - Dci'!D7</f>
        <v>9</v>
      </c>
      <c r="D138" s="12">
        <f>'H5 - Dci'!E7</f>
        <v>29</v>
      </c>
      <c r="F138" s="15" t="str">
        <f>'H5 - Dci'!A13</f>
        <v>Čáp Filip</v>
      </c>
      <c r="G138" s="3" t="s">
        <v>36</v>
      </c>
      <c r="H138" s="21">
        <f>'H5 - Dci'!D13</f>
        <v>8</v>
      </c>
      <c r="I138" s="12">
        <f>'H5 - Dci'!E13</f>
        <v>34</v>
      </c>
    </row>
    <row r="139" spans="1:9" x14ac:dyDescent="0.35">
      <c r="A139" s="15" t="str">
        <f>'H5 - Dci'!A8</f>
        <v>Kozojed Ondřej</v>
      </c>
      <c r="B139" s="3" t="s">
        <v>36</v>
      </c>
      <c r="C139" s="21">
        <f>'H5 - Dci'!D8</f>
        <v>7</v>
      </c>
      <c r="D139" s="12">
        <f>'H5 - Dci'!E8</f>
        <v>30</v>
      </c>
      <c r="F139" s="15" t="str">
        <f>'H5 - Dci'!A14</f>
        <v>Koller Filip</v>
      </c>
      <c r="G139" s="3" t="s">
        <v>36</v>
      </c>
      <c r="H139" s="21">
        <f>'H5 - Dci'!D14</f>
        <v>8</v>
      </c>
      <c r="I139" s="12">
        <f>'H5 - Dci'!E14</f>
        <v>35</v>
      </c>
    </row>
    <row r="140" spans="1:9" x14ac:dyDescent="0.35">
      <c r="A140" s="15">
        <f>'H5 - Dci'!A9</f>
        <v>0</v>
      </c>
      <c r="B140" s="3" t="s">
        <v>36</v>
      </c>
      <c r="C140" s="21">
        <f>'H5 - Dci'!D9</f>
        <v>0</v>
      </c>
      <c r="D140" s="12">
        <f>'H5 - Dci'!E9</f>
        <v>0</v>
      </c>
      <c r="F140" s="15" t="str">
        <f>'H5 - Dci'!A15</f>
        <v>Fák Ondřej</v>
      </c>
      <c r="G140" s="3" t="s">
        <v>36</v>
      </c>
      <c r="H140" s="21">
        <f>'H5 - Dci'!D15</f>
        <v>6</v>
      </c>
      <c r="I140" s="12">
        <f>'H5 - Dci'!E15</f>
        <v>36</v>
      </c>
    </row>
    <row r="141" spans="1:9" ht="15" thickBot="1" x14ac:dyDescent="0.4">
      <c r="A141" s="13"/>
    </row>
    <row r="142" spans="1:9" x14ac:dyDescent="0.35">
      <c r="A142" s="71" t="str">
        <f>'H5 - Dci'!J10</f>
        <v>Gymnázium Písek</v>
      </c>
      <c r="B142" s="72"/>
      <c r="C142" s="72"/>
      <c r="D142" s="73"/>
      <c r="F142" s="71" t="str">
        <f>'H5 - Dci'!J11</f>
        <v>Gymnázium V. Nováka J. Hradec</v>
      </c>
      <c r="G142" s="72"/>
      <c r="H142" s="72"/>
      <c r="I142" s="73"/>
    </row>
    <row r="143" spans="1:9" ht="15" thickBot="1" x14ac:dyDescent="0.4">
      <c r="A143" s="74"/>
      <c r="B143" s="75"/>
      <c r="C143" s="75"/>
      <c r="D143" s="76"/>
      <c r="F143" s="74"/>
      <c r="G143" s="75"/>
      <c r="H143" s="75"/>
      <c r="I143" s="76"/>
    </row>
    <row r="144" spans="1:9" ht="15" thickBot="1" x14ac:dyDescent="0.4">
      <c r="A144" s="10" t="s">
        <v>11</v>
      </c>
      <c r="B144" s="10" t="s">
        <v>12</v>
      </c>
      <c r="C144" s="10" t="s">
        <v>10</v>
      </c>
      <c r="D144" s="10" t="s">
        <v>3</v>
      </c>
      <c r="F144" s="10" t="s">
        <v>11</v>
      </c>
      <c r="G144" s="10" t="s">
        <v>12</v>
      </c>
      <c r="H144" s="10" t="s">
        <v>10</v>
      </c>
      <c r="I144" s="10" t="s">
        <v>3</v>
      </c>
    </row>
    <row r="145" spans="1:9" x14ac:dyDescent="0.35">
      <c r="A145" s="15" t="str">
        <f>'H5 - Dci'!A16</f>
        <v>Hrodek Otto Ondřej</v>
      </c>
      <c r="B145" s="11" t="s">
        <v>36</v>
      </c>
      <c r="C145" s="21">
        <f>'H5 - Dci'!D16</f>
        <v>7</v>
      </c>
      <c r="D145" s="12">
        <f>'H5 - Dci'!E16</f>
        <v>37</v>
      </c>
      <c r="F145" s="15" t="str">
        <f>'H5 - Dci'!A22</f>
        <v>Nouza Michal</v>
      </c>
      <c r="G145" s="11" t="s">
        <v>36</v>
      </c>
      <c r="H145" s="21">
        <f>'H5 - Dci'!D22</f>
        <v>5</v>
      </c>
      <c r="I145" s="12">
        <f>'H5 - Dci'!E22</f>
        <v>41</v>
      </c>
    </row>
    <row r="146" spans="1:9" x14ac:dyDescent="0.35">
      <c r="A146" s="15" t="str">
        <f>'H5 - Dci'!A17</f>
        <v>Kofroň Tomáš</v>
      </c>
      <c r="B146" s="3" t="s">
        <v>36</v>
      </c>
      <c r="C146" s="21">
        <f>'H5 - Dci'!D17</f>
        <v>7</v>
      </c>
      <c r="D146" s="12">
        <f>'H5 - Dci'!E17</f>
        <v>38</v>
      </c>
      <c r="F146" s="15" t="str">
        <f>'H5 - Dci'!A23</f>
        <v>Kinšt Antonín</v>
      </c>
      <c r="G146" s="3" t="s">
        <v>36</v>
      </c>
      <c r="H146" s="21">
        <f>'H5 - Dci'!D23</f>
        <v>6</v>
      </c>
      <c r="I146" s="12">
        <f>'H5 - Dci'!E23</f>
        <v>43</v>
      </c>
    </row>
    <row r="147" spans="1:9" x14ac:dyDescent="0.35">
      <c r="A147" s="15" t="str">
        <f>'H5 - Dci'!A18</f>
        <v>Zagata Jáchym</v>
      </c>
      <c r="B147" s="3" t="s">
        <v>36</v>
      </c>
      <c r="C147" s="21">
        <f>'H5 - Dci'!D18</f>
        <v>7</v>
      </c>
      <c r="D147" s="12">
        <f>'H5 - Dci'!E18</f>
        <v>39</v>
      </c>
      <c r="F147" s="15" t="str">
        <f>'H5 - Dci'!A24</f>
        <v>Šíma Matěj</v>
      </c>
      <c r="G147" s="3" t="s">
        <v>36</v>
      </c>
      <c r="H147" s="21">
        <f>'H5 - Dci'!D24</f>
        <v>8</v>
      </c>
      <c r="I147" s="12">
        <f>'H5 - Dci'!E24</f>
        <v>44</v>
      </c>
    </row>
    <row r="148" spans="1:9" x14ac:dyDescent="0.35">
      <c r="A148" s="15" t="str">
        <f>'H5 - Dci'!A19</f>
        <v>Konfršt Ondřej</v>
      </c>
      <c r="B148" s="3" t="s">
        <v>36</v>
      </c>
      <c r="C148" s="21">
        <f>'H5 - Dci'!D19</f>
        <v>9</v>
      </c>
      <c r="D148" s="12">
        <f>'H5 - Dci'!E19</f>
        <v>40</v>
      </c>
      <c r="F148" s="15" t="str">
        <f>'H5 - Dci'!A25</f>
        <v>Těthal Josef</v>
      </c>
      <c r="G148" s="3" t="s">
        <v>36</v>
      </c>
      <c r="H148" s="21">
        <f>'H5 - Dci'!D25</f>
        <v>0</v>
      </c>
      <c r="I148" s="12">
        <f>'H5 - Dci'!E25</f>
        <v>45</v>
      </c>
    </row>
    <row r="149" spans="1:9" x14ac:dyDescent="0.35">
      <c r="A149" s="15">
        <f>'H5 - Dci'!A20</f>
        <v>0</v>
      </c>
      <c r="B149" s="3" t="s">
        <v>36</v>
      </c>
      <c r="C149" s="21">
        <f>'H5 - Dci'!D20</f>
        <v>0</v>
      </c>
      <c r="D149" s="12">
        <f>'H5 - Dci'!E20</f>
        <v>0</v>
      </c>
      <c r="F149" s="15" t="str">
        <f>'H5 - Dci'!A26</f>
        <v>Parkan Tomáš</v>
      </c>
      <c r="G149" s="3" t="s">
        <v>36</v>
      </c>
      <c r="H149" s="21">
        <f>'H5 - Dci'!D26</f>
        <v>8</v>
      </c>
      <c r="I149" s="12">
        <f>'H5 - Dci'!E26</f>
        <v>46</v>
      </c>
    </row>
    <row r="150" spans="1:9" x14ac:dyDescent="0.35">
      <c r="A150" s="15">
        <f>'H5 - Dci'!A21</f>
        <v>0</v>
      </c>
      <c r="B150" s="3" t="s">
        <v>36</v>
      </c>
      <c r="C150" s="21">
        <f>'H5 - Dci'!D21</f>
        <v>0</v>
      </c>
      <c r="D150" s="12">
        <f>'H5 - Dci'!E21</f>
        <v>0</v>
      </c>
      <c r="F150" s="15" t="str">
        <f>'H5 - Dci'!A27</f>
        <v>Fiedler Matěj</v>
      </c>
      <c r="G150" s="3" t="s">
        <v>36</v>
      </c>
      <c r="H150" s="21">
        <f>'H5 - Dci'!D27</f>
        <v>6</v>
      </c>
      <c r="I150" s="12">
        <f>'H5 - Dci'!E27</f>
        <v>47</v>
      </c>
    </row>
    <row r="151" spans="1:9" ht="15" thickBot="1" x14ac:dyDescent="0.4">
      <c r="A151" s="13"/>
    </row>
    <row r="152" spans="1:9" x14ac:dyDescent="0.35">
      <c r="A152" s="71">
        <f>'H5 - Dci'!J112</f>
        <v>0</v>
      </c>
      <c r="B152" s="72"/>
      <c r="C152" s="72"/>
      <c r="D152" s="73"/>
      <c r="F152" s="71">
        <f>'H5 - Dci'!J113</f>
        <v>0</v>
      </c>
      <c r="G152" s="72"/>
      <c r="H152" s="72"/>
      <c r="I152" s="73"/>
    </row>
    <row r="153" spans="1:9" ht="15" thickBot="1" x14ac:dyDescent="0.4">
      <c r="A153" s="74"/>
      <c r="B153" s="75"/>
      <c r="C153" s="75"/>
      <c r="D153" s="76"/>
      <c r="F153" s="74"/>
      <c r="G153" s="75"/>
      <c r="H153" s="75"/>
      <c r="I153" s="76"/>
    </row>
    <row r="154" spans="1:9" ht="15" thickBot="1" x14ac:dyDescent="0.4">
      <c r="A154" s="10" t="s">
        <v>11</v>
      </c>
      <c r="B154" s="10" t="s">
        <v>12</v>
      </c>
      <c r="C154" s="10" t="s">
        <v>10</v>
      </c>
      <c r="D154" s="10" t="s">
        <v>3</v>
      </c>
      <c r="F154" s="10" t="s">
        <v>11</v>
      </c>
      <c r="G154" s="10" t="s">
        <v>12</v>
      </c>
      <c r="H154" s="10" t="s">
        <v>10</v>
      </c>
      <c r="I154" s="10" t="s">
        <v>3</v>
      </c>
    </row>
    <row r="155" spans="1:9" x14ac:dyDescent="0.35">
      <c r="A155" s="15">
        <f>'H5 - Dci'!A28</f>
        <v>0</v>
      </c>
      <c r="B155" s="11" t="s">
        <v>36</v>
      </c>
      <c r="C155" s="21">
        <f>'H5 - Dci'!D28</f>
        <v>0</v>
      </c>
      <c r="D155" s="12">
        <f>'H5 - Dci'!E28</f>
        <v>0</v>
      </c>
      <c r="F155" s="15">
        <f>'H5 - Dci'!A34</f>
        <v>0</v>
      </c>
      <c r="G155" s="11" t="s">
        <v>36</v>
      </c>
      <c r="H155" s="21">
        <f>'H5 - Dci'!D34</f>
        <v>0</v>
      </c>
      <c r="I155" s="12">
        <f>'H5 - Dci'!E34</f>
        <v>0</v>
      </c>
    </row>
    <row r="156" spans="1:9" x14ac:dyDescent="0.35">
      <c r="A156" s="15">
        <f>'H5 - Dci'!A29</f>
        <v>0</v>
      </c>
      <c r="B156" s="3" t="s">
        <v>36</v>
      </c>
      <c r="C156" s="21">
        <f>'H5 - Dci'!D29</f>
        <v>0</v>
      </c>
      <c r="D156" s="12">
        <f>'H5 - Dci'!E29</f>
        <v>0</v>
      </c>
      <c r="F156" s="15">
        <f>'H5 - Dci'!A35</f>
        <v>0</v>
      </c>
      <c r="G156" s="3" t="s">
        <v>36</v>
      </c>
      <c r="H156" s="21">
        <f>'H5 - Dci'!D35</f>
        <v>0</v>
      </c>
      <c r="I156" s="12">
        <f>'H5 - Dci'!E35</f>
        <v>0</v>
      </c>
    </row>
    <row r="157" spans="1:9" x14ac:dyDescent="0.35">
      <c r="A157" s="15">
        <f>'H5 - Dci'!A30</f>
        <v>0</v>
      </c>
      <c r="B157" s="3" t="s">
        <v>36</v>
      </c>
      <c r="C157" s="21">
        <f>'H5 - Dci'!D30</f>
        <v>0</v>
      </c>
      <c r="D157" s="12">
        <f>'H5 - Dci'!E30</f>
        <v>0</v>
      </c>
      <c r="F157" s="15">
        <f>'H5 - Dci'!A36</f>
        <v>0</v>
      </c>
      <c r="G157" s="3" t="s">
        <v>36</v>
      </c>
      <c r="H157" s="21">
        <f>'H5 - Dci'!D36</f>
        <v>0</v>
      </c>
      <c r="I157" s="12">
        <f>'H5 - Dci'!E36</f>
        <v>0</v>
      </c>
    </row>
    <row r="158" spans="1:9" x14ac:dyDescent="0.35">
      <c r="A158" s="15">
        <f>'H5 - Dci'!A31</f>
        <v>0</v>
      </c>
      <c r="B158" s="3" t="s">
        <v>36</v>
      </c>
      <c r="C158" s="21">
        <f>'H5 - Dci'!D31</f>
        <v>0</v>
      </c>
      <c r="D158" s="12">
        <f>'H5 - Dci'!E31</f>
        <v>0</v>
      </c>
      <c r="F158" s="15">
        <f>'H5 - Dci'!A37</f>
        <v>0</v>
      </c>
      <c r="G158" s="3" t="s">
        <v>36</v>
      </c>
      <c r="H158" s="21">
        <f>'H5 - Dci'!D37</f>
        <v>0</v>
      </c>
      <c r="I158" s="12">
        <f>'H5 - Dci'!E37</f>
        <v>0</v>
      </c>
    </row>
    <row r="159" spans="1:9" x14ac:dyDescent="0.35">
      <c r="A159" s="15">
        <f>'H5 - Dci'!A32</f>
        <v>0</v>
      </c>
      <c r="B159" s="3" t="s">
        <v>36</v>
      </c>
      <c r="C159" s="21">
        <f>'H5 - Dci'!D32</f>
        <v>0</v>
      </c>
      <c r="D159" s="12">
        <f>'H5 - Dci'!E32</f>
        <v>0</v>
      </c>
      <c r="F159" s="15">
        <f>'H5 - Dci'!A38</f>
        <v>0</v>
      </c>
      <c r="G159" s="3" t="s">
        <v>36</v>
      </c>
      <c r="H159" s="21">
        <f>'H5 - Dci'!D38</f>
        <v>0</v>
      </c>
      <c r="I159" s="12">
        <f>'H5 - Dci'!E38</f>
        <v>0</v>
      </c>
    </row>
    <row r="160" spans="1:9" x14ac:dyDescent="0.35">
      <c r="A160" s="15">
        <f>'H5 - Dci'!A33</f>
        <v>0</v>
      </c>
      <c r="B160" s="3" t="s">
        <v>36</v>
      </c>
      <c r="C160" s="21">
        <f>'H5 - Dci'!D33</f>
        <v>0</v>
      </c>
      <c r="D160" s="12">
        <f>'H5 - Dci'!E33</f>
        <v>0</v>
      </c>
      <c r="F160" s="15">
        <f>'H5 - Dci'!A39</f>
        <v>0</v>
      </c>
      <c r="G160" s="3" t="s">
        <v>36</v>
      </c>
      <c r="H160" s="21">
        <f>'H5 - Dci'!D39</f>
        <v>0</v>
      </c>
      <c r="I160" s="12">
        <f>'H5 - Dci'!E39</f>
        <v>0</v>
      </c>
    </row>
    <row r="161" spans="1:9" ht="15" thickBot="1" x14ac:dyDescent="0.4"/>
    <row r="162" spans="1:9" x14ac:dyDescent="0.35">
      <c r="A162" s="71">
        <f>'H5 - Dci'!J12</f>
        <v>0</v>
      </c>
      <c r="B162" s="72"/>
      <c r="C162" s="72"/>
      <c r="D162" s="73"/>
      <c r="F162" s="71">
        <f>'H5 - Dci'!J13</f>
        <v>0</v>
      </c>
      <c r="G162" s="72"/>
      <c r="H162" s="72"/>
      <c r="I162" s="73"/>
    </row>
    <row r="163" spans="1:9" ht="15" thickBot="1" x14ac:dyDescent="0.4">
      <c r="A163" s="74"/>
      <c r="B163" s="75"/>
      <c r="C163" s="75"/>
      <c r="D163" s="76"/>
      <c r="F163" s="74"/>
      <c r="G163" s="75"/>
      <c r="H163" s="75"/>
      <c r="I163" s="76"/>
    </row>
    <row r="164" spans="1:9" ht="15" thickBot="1" x14ac:dyDescent="0.4">
      <c r="A164" s="10" t="s">
        <v>11</v>
      </c>
      <c r="B164" s="10" t="s">
        <v>12</v>
      </c>
      <c r="C164" s="10" t="s">
        <v>10</v>
      </c>
      <c r="D164" s="10" t="s">
        <v>3</v>
      </c>
      <c r="F164" s="10" t="s">
        <v>11</v>
      </c>
      <c r="G164" s="10" t="s">
        <v>12</v>
      </c>
      <c r="H164" s="10" t="s">
        <v>10</v>
      </c>
      <c r="I164" s="10" t="s">
        <v>3</v>
      </c>
    </row>
    <row r="165" spans="1:9" x14ac:dyDescent="0.35">
      <c r="A165" s="15">
        <f>'H5 - Dci'!A40</f>
        <v>0</v>
      </c>
      <c r="B165" s="11" t="s">
        <v>36</v>
      </c>
      <c r="C165" s="21">
        <f>'H5 - Dci'!D40</f>
        <v>0</v>
      </c>
      <c r="D165" s="12">
        <f>'H5 - Dci'!E40</f>
        <v>0</v>
      </c>
      <c r="F165" s="15">
        <f>'H5 - Dci'!A46</f>
        <v>0</v>
      </c>
      <c r="G165" s="11" t="s">
        <v>36</v>
      </c>
      <c r="H165" s="21">
        <f>'H5 - Dci'!D46</f>
        <v>0</v>
      </c>
      <c r="I165" s="12">
        <f>'H5 - Dci'!E46</f>
        <v>0</v>
      </c>
    </row>
    <row r="166" spans="1:9" x14ac:dyDescent="0.35">
      <c r="A166" s="15">
        <f>'H5 - Dci'!A41</f>
        <v>0</v>
      </c>
      <c r="B166" s="3" t="s">
        <v>36</v>
      </c>
      <c r="C166" s="21">
        <f>'H5 - Dci'!D41</f>
        <v>0</v>
      </c>
      <c r="D166" s="12">
        <f>'H5 - Dci'!E41</f>
        <v>0</v>
      </c>
      <c r="F166" s="15">
        <f>'H5 - Dci'!A47</f>
        <v>0</v>
      </c>
      <c r="G166" s="3" t="s">
        <v>36</v>
      </c>
      <c r="H166" s="21">
        <f>'H5 - Dci'!D47</f>
        <v>0</v>
      </c>
      <c r="I166" s="12">
        <f>'H5 - Dci'!E47</f>
        <v>0</v>
      </c>
    </row>
    <row r="167" spans="1:9" x14ac:dyDescent="0.35">
      <c r="A167" s="15">
        <f>'H5 - Dci'!A42</f>
        <v>0</v>
      </c>
      <c r="B167" s="3" t="s">
        <v>36</v>
      </c>
      <c r="C167" s="21">
        <f>'H5 - Dci'!D42</f>
        <v>0</v>
      </c>
      <c r="D167" s="12">
        <f>'H5 - Dci'!E42</f>
        <v>0</v>
      </c>
      <c r="F167" s="15">
        <f>'H5 - Dci'!A48</f>
        <v>0</v>
      </c>
      <c r="G167" s="3" t="s">
        <v>36</v>
      </c>
      <c r="H167" s="21">
        <f>'H5 - Dci'!D48</f>
        <v>0</v>
      </c>
      <c r="I167" s="12">
        <f>'H5 - Dci'!E48</f>
        <v>0</v>
      </c>
    </row>
    <row r="168" spans="1:9" x14ac:dyDescent="0.35">
      <c r="A168" s="15">
        <f>'H5 - Dci'!A43</f>
        <v>0</v>
      </c>
      <c r="B168" s="3" t="s">
        <v>36</v>
      </c>
      <c r="C168" s="21">
        <f>'H5 - Dci'!D43</f>
        <v>0</v>
      </c>
      <c r="D168" s="12">
        <f>'H5 - Dci'!E43</f>
        <v>0</v>
      </c>
      <c r="F168" s="15">
        <f>'H5 - Dci'!A49</f>
        <v>0</v>
      </c>
      <c r="G168" s="3" t="s">
        <v>36</v>
      </c>
      <c r="H168" s="21">
        <f>'H5 - Dci'!D49</f>
        <v>0</v>
      </c>
      <c r="I168" s="12">
        <f>'H5 - Dci'!E49</f>
        <v>0</v>
      </c>
    </row>
    <row r="169" spans="1:9" x14ac:dyDescent="0.35">
      <c r="A169" s="15">
        <f>'H5 - Dci'!A44</f>
        <v>0</v>
      </c>
      <c r="B169" s="3" t="s">
        <v>36</v>
      </c>
      <c r="C169" s="21">
        <f>'H5 - Dci'!D44</f>
        <v>0</v>
      </c>
      <c r="D169" s="12">
        <f>'H5 - Dci'!E44</f>
        <v>0</v>
      </c>
      <c r="F169" s="15">
        <f>'H5 - Dci'!A50</f>
        <v>0</v>
      </c>
      <c r="G169" s="3" t="s">
        <v>36</v>
      </c>
      <c r="H169" s="21">
        <f>'H5 - Dci'!D50</f>
        <v>0</v>
      </c>
      <c r="I169" s="12">
        <f>'H5 - Dci'!E50</f>
        <v>0</v>
      </c>
    </row>
    <row r="170" spans="1:9" x14ac:dyDescent="0.35">
      <c r="A170" s="15">
        <f>'H5 - Dci'!A45</f>
        <v>0</v>
      </c>
      <c r="B170" s="3" t="s">
        <v>36</v>
      </c>
      <c r="C170" s="21">
        <f>'H5 - Dci'!D45</f>
        <v>0</v>
      </c>
      <c r="D170" s="12">
        <f>'H5 - Dci'!E45</f>
        <v>0</v>
      </c>
      <c r="F170" s="15">
        <f>'H5 - Dci'!A51</f>
        <v>0</v>
      </c>
      <c r="G170" s="3" t="s">
        <v>36</v>
      </c>
      <c r="H170" s="21">
        <f>'H5 - Dci'!D51</f>
        <v>0</v>
      </c>
      <c r="I170" s="12">
        <f>'H5 - Dci'!E51</f>
        <v>0</v>
      </c>
    </row>
  </sheetData>
  <sheetProtection sheet="1" objects="1" scenarios="1"/>
  <mergeCells count="34">
    <mergeCell ref="A68:D69"/>
    <mergeCell ref="F68:I69"/>
    <mergeCell ref="A4:D5"/>
    <mergeCell ref="F4:I5"/>
    <mergeCell ref="A14:D15"/>
    <mergeCell ref="F14:I15"/>
    <mergeCell ref="F88:I89"/>
    <mergeCell ref="A118:D119"/>
    <mergeCell ref="A78:D79"/>
    <mergeCell ref="A98:D99"/>
    <mergeCell ref="F98:I99"/>
    <mergeCell ref="F78:I79"/>
    <mergeCell ref="A88:D89"/>
    <mergeCell ref="A24:D25"/>
    <mergeCell ref="F24:I25"/>
    <mergeCell ref="A1:I2"/>
    <mergeCell ref="A34:D35"/>
    <mergeCell ref="F34:I35"/>
    <mergeCell ref="A162:D163"/>
    <mergeCell ref="F162:I163"/>
    <mergeCell ref="M4:N5"/>
    <mergeCell ref="A65:I66"/>
    <mergeCell ref="A142:D143"/>
    <mergeCell ref="F142:I143"/>
    <mergeCell ref="A152:D153"/>
    <mergeCell ref="A129:I130"/>
    <mergeCell ref="F152:I153"/>
    <mergeCell ref="A44:D45"/>
    <mergeCell ref="F44:I45"/>
    <mergeCell ref="A54:D55"/>
    <mergeCell ref="A108:D109"/>
    <mergeCell ref="F108:I109"/>
    <mergeCell ref="A132:D133"/>
    <mergeCell ref="F132:I133"/>
  </mergeCells>
  <pageMargins left="0.51181102362204722" right="0.51181102362204722" top="0.55118110236220474" bottom="0.55118110236220474" header="0.31496062992125984" footer="0.31496062992125984"/>
  <pageSetup paperSize="9" scale="21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workbookViewId="0">
      <selection activeCell="C2" sqref="C2"/>
    </sheetView>
  </sheetViews>
  <sheetFormatPr defaultRowHeight="14.5" x14ac:dyDescent="0.35"/>
  <cols>
    <col min="2" max="2" width="23.6328125" bestFit="1" customWidth="1"/>
    <col min="3" max="3" width="52.54296875" customWidth="1"/>
    <col min="4" max="4" width="21.6328125" customWidth="1"/>
    <col min="5" max="5" width="24" customWidth="1"/>
  </cols>
  <sheetData>
    <row r="1" spans="2:5" ht="26.4" customHeight="1" x14ac:dyDescent="0.35">
      <c r="B1" s="92" t="s">
        <v>226</v>
      </c>
      <c r="C1" s="92"/>
      <c r="D1" s="52" t="s">
        <v>222</v>
      </c>
      <c r="E1" s="52" t="s">
        <v>223</v>
      </c>
    </row>
    <row r="2" spans="2:5" ht="18" customHeight="1" x14ac:dyDescent="0.35">
      <c r="B2" s="17" t="s">
        <v>208</v>
      </c>
      <c r="C2" s="53" t="s">
        <v>217</v>
      </c>
      <c r="D2" s="53"/>
      <c r="E2" s="53"/>
    </row>
    <row r="3" spans="2:5" ht="18" customHeight="1" x14ac:dyDescent="0.35">
      <c r="B3" s="17" t="s">
        <v>209</v>
      </c>
      <c r="C3" s="54">
        <v>45575</v>
      </c>
      <c r="D3" s="53"/>
      <c r="E3" s="53"/>
    </row>
    <row r="4" spans="2:5" ht="18" customHeight="1" x14ac:dyDescent="0.35">
      <c r="B4" s="17" t="s">
        <v>210</v>
      </c>
      <c r="C4" s="53" t="s">
        <v>218</v>
      </c>
      <c r="D4" s="53"/>
      <c r="E4" s="53"/>
    </row>
    <row r="5" spans="2:5" ht="18" customHeight="1" x14ac:dyDescent="0.35">
      <c r="B5" s="17" t="s">
        <v>211</v>
      </c>
      <c r="C5" s="53" t="s">
        <v>219</v>
      </c>
      <c r="D5" s="55">
        <v>606934098</v>
      </c>
      <c r="E5" s="56" t="s">
        <v>224</v>
      </c>
    </row>
    <row r="6" spans="2:5" ht="18" customHeight="1" x14ac:dyDescent="0.35">
      <c r="B6" s="17" t="s">
        <v>212</v>
      </c>
      <c r="C6" s="53" t="s">
        <v>220</v>
      </c>
      <c r="D6" s="53"/>
      <c r="E6" s="53"/>
    </row>
    <row r="7" spans="2:5" ht="18" customHeight="1" x14ac:dyDescent="0.35">
      <c r="B7" s="17" t="s">
        <v>213</v>
      </c>
      <c r="C7" s="53" t="s">
        <v>220</v>
      </c>
      <c r="D7" s="55">
        <v>722784663</v>
      </c>
      <c r="E7" s="56" t="s">
        <v>225</v>
      </c>
    </row>
    <row r="8" spans="2:5" ht="18" customHeight="1" x14ac:dyDescent="0.35">
      <c r="B8" s="17" t="s">
        <v>214</v>
      </c>
      <c r="C8" s="53" t="s">
        <v>215</v>
      </c>
      <c r="D8" s="53"/>
      <c r="E8" s="53"/>
    </row>
    <row r="9" spans="2:5" ht="18" customHeight="1" x14ac:dyDescent="0.35">
      <c r="B9" s="17" t="s">
        <v>216</v>
      </c>
      <c r="C9" s="53" t="s">
        <v>221</v>
      </c>
      <c r="D9" s="53"/>
      <c r="E9" s="53"/>
    </row>
  </sheetData>
  <sheetProtection sheet="1" objects="1" scenarios="1"/>
  <mergeCells count="1">
    <mergeCell ref="B1:C1"/>
  </mergeCells>
  <hyperlinks>
    <hyperlink ref="E5" r:id="rId1"/>
    <hyperlink ref="E7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4</vt:i4>
      </vt:variant>
    </vt:vector>
  </HeadingPairs>
  <TitlesOfParts>
    <vt:vector size="13" baseType="lpstr">
      <vt:lpstr>D3 - Žkm</vt:lpstr>
      <vt:lpstr>H3 - Žcm</vt:lpstr>
      <vt:lpstr>D4 - Žky</vt:lpstr>
      <vt:lpstr>H4 - Žci</vt:lpstr>
      <vt:lpstr>D5 - Dky</vt:lpstr>
      <vt:lpstr>H5 - Dci</vt:lpstr>
      <vt:lpstr>SČ - přehled školy Dívky</vt:lpstr>
      <vt:lpstr>SČ - přehled školy Hoši</vt:lpstr>
      <vt:lpstr>Informace o závodě</vt:lpstr>
      <vt:lpstr>'D3 - Žkm'!Názvy_tisku</vt:lpstr>
      <vt:lpstr>'D4 - Žky'!Názvy_tisku</vt:lpstr>
      <vt:lpstr>'H3 - Žcm'!Názvy_tisku</vt:lpstr>
      <vt:lpstr>'H4 - Žci'!Názvy_tisku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Herma Petr</cp:lastModifiedBy>
  <cp:lastPrinted>2024-10-10T10:30:21Z</cp:lastPrinted>
  <dcterms:created xsi:type="dcterms:W3CDTF">2021-10-06T20:23:42Z</dcterms:created>
  <dcterms:modified xsi:type="dcterms:W3CDTF">2024-10-22T06:19:46Z</dcterms:modified>
</cp:coreProperties>
</file>